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3800"/>
  </bookViews>
  <sheets>
    <sheet name="SO" sheetId="1" r:id="rId1"/>
    <sheet name="MMSM" sheetId="2" r:id="rId2"/>
    <sheet name="MMSW" sheetId="3" r:id="rId3"/>
    <sheet name="Recycle BC" sheetId="4" r:id="rId4"/>
  </sheets>
  <definedNames>
    <definedName name="_xlnm._FilterDatabase" localSheetId="1" hidden="1">MMSM!$A$10:$I$62</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2" i="4" l="1"/>
  <c r="C68" i="4" s="1"/>
  <c r="B62" i="4"/>
  <c r="C57" i="4"/>
  <c r="B57" i="4"/>
  <c r="C52" i="4"/>
  <c r="B52" i="4"/>
  <c r="C29" i="4"/>
  <c r="B29" i="4"/>
  <c r="C19" i="4"/>
  <c r="B19" i="4"/>
  <c r="B68" i="4"/>
  <c r="C67" i="4"/>
  <c r="B67" i="4"/>
  <c r="C67" i="3"/>
  <c r="C62" i="3"/>
  <c r="C57" i="3"/>
  <c r="C52" i="3" l="1"/>
  <c r="C68" i="3" s="1"/>
  <c r="C19" i="3"/>
  <c r="D47" i="2"/>
  <c r="D62" i="2" s="1"/>
  <c r="C47" i="2"/>
  <c r="C29" i="3"/>
  <c r="B68" i="3"/>
  <c r="B62" i="2"/>
  <c r="B67" i="3"/>
  <c r="B62" i="3"/>
  <c r="B57" i="3"/>
  <c r="B52" i="3"/>
  <c r="B29" i="3"/>
  <c r="B19" i="3"/>
  <c r="G88" i="2" l="1"/>
  <c r="I87" i="2"/>
  <c r="H87" i="2"/>
  <c r="I74" i="2"/>
  <c r="H74" i="2"/>
  <c r="I61" i="2"/>
  <c r="H61" i="2"/>
  <c r="I54" i="2"/>
  <c r="H54" i="2"/>
  <c r="I47" i="2"/>
  <c r="H47" i="2"/>
  <c r="H22" i="2"/>
  <c r="I22" i="2"/>
  <c r="G87" i="2"/>
  <c r="G74" i="2"/>
  <c r="G61" i="2"/>
  <c r="G54" i="2"/>
  <c r="G47" i="2"/>
  <c r="G22" i="2"/>
  <c r="G18" i="2"/>
  <c r="G14" i="2"/>
  <c r="H18" i="2"/>
  <c r="H14" i="2"/>
  <c r="C61" i="2"/>
  <c r="C57" i="2"/>
  <c r="C52" i="2"/>
  <c r="C23" i="2"/>
  <c r="B23" i="2"/>
  <c r="B47" i="2"/>
  <c r="B61" i="2"/>
  <c r="B57" i="2"/>
  <c r="B52" i="2"/>
  <c r="C15" i="2"/>
  <c r="B15" i="2"/>
  <c r="C62" i="2" l="1"/>
  <c r="I88" i="2"/>
  <c r="H88" i="2"/>
  <c r="B48" i="1" l="1"/>
  <c r="C47" i="1"/>
  <c r="C44" i="1"/>
  <c r="C40" i="1"/>
  <c r="C36" i="1"/>
  <c r="C22" i="1"/>
  <c r="B47" i="1"/>
  <c r="B44" i="1"/>
  <c r="B40" i="1"/>
  <c r="B36" i="1"/>
  <c r="B22" i="1"/>
  <c r="B16" i="1"/>
  <c r="C16" i="1"/>
  <c r="C48" i="1" l="1"/>
</calcChain>
</file>

<file path=xl/sharedStrings.xml><?xml version="1.0" encoding="utf-8"?>
<sst xmlns="http://schemas.openxmlformats.org/spreadsheetml/2006/main" count="300" uniqueCount="204">
  <si>
    <t>Material Category</t>
  </si>
  <si>
    <t xml:space="preserve">Material </t>
  </si>
  <si>
    <t>Printed Materials</t>
  </si>
  <si>
    <t>Newsprint–CNA/OCNA Members</t>
  </si>
  <si>
    <t>Other Newsprint–Non-CNA/OCNA Members</t>
  </si>
  <si>
    <t>Magazines and Catalogues</t>
  </si>
  <si>
    <t>Directories</t>
  </si>
  <si>
    <t>Other Printed Materials</t>
  </si>
  <si>
    <t>Paper Packaging</t>
  </si>
  <si>
    <t>Gable Top Containers</t>
  </si>
  <si>
    <t>Aseptic Containers</t>
  </si>
  <si>
    <t>Paper Laminants</t>
  </si>
  <si>
    <t>Corrugated Cardboard</t>
  </si>
  <si>
    <t>Boxboard and Other Paper Packaging</t>
  </si>
  <si>
    <t>Plastic Packaging</t>
  </si>
  <si>
    <t>PET Bottles &lt; 5 Litres</t>
  </si>
  <si>
    <t>PET Bottles &gt;= 5 Litres</t>
  </si>
  <si>
    <t>HDPE Bottles and Jugs &lt; 5 Litres</t>
  </si>
  <si>
    <t>HDPE Bottles and Jugs &gt;= 5 Litres</t>
  </si>
  <si>
    <t>Non-Expanded Polystyrene</t>
  </si>
  <si>
    <t>Expanded Polystyrene</t>
  </si>
  <si>
    <t>Other Plastic Packaging &lt; 5 Litres</t>
  </si>
  <si>
    <t>Other Plastic Packaging &gt;= 5 Litres</t>
  </si>
  <si>
    <t>LDPE/HDPE Film</t>
  </si>
  <si>
    <t>LDPE/HDPE Film Carry-Out Bags</t>
  </si>
  <si>
    <t>Plastic Laminates</t>
  </si>
  <si>
    <t>PLA, PHA, PHB</t>
  </si>
  <si>
    <t>Natural and Synthetic Textiles</t>
  </si>
  <si>
    <t>Steel &amp; Metal Packaging</t>
  </si>
  <si>
    <t>Steel Aerosol Containers</t>
  </si>
  <si>
    <t>Steel Paint Cans</t>
  </si>
  <si>
    <t>Other Steel and Metal Containers and Packaging</t>
  </si>
  <si>
    <t>Aluminium Packaging</t>
  </si>
  <si>
    <t>Aluminum Food and Beverage Containers</t>
  </si>
  <si>
    <t xml:space="preserve">Aluminum Aerosol Containers </t>
  </si>
  <si>
    <t>Other Aluminum Packaging</t>
  </si>
  <si>
    <t>Glass Packaging</t>
  </si>
  <si>
    <t>Clear Glass</t>
  </si>
  <si>
    <t>Coloured Glass</t>
  </si>
  <si>
    <t>KGs</t>
  </si>
  <si>
    <t>Material Name</t>
  </si>
  <si>
    <t>Printed Paper</t>
  </si>
  <si>
    <t>Newsprint</t>
  </si>
  <si>
    <t>Gable top containers - beverage</t>
  </si>
  <si>
    <t>Gable top containers - non-beverage</t>
  </si>
  <si>
    <t>Aseptic containers - beverage</t>
  </si>
  <si>
    <t>Aseptic containers - non-beverage</t>
  </si>
  <si>
    <t>Paper Laminates</t>
  </si>
  <si>
    <t>Corrugated cardboard</t>
  </si>
  <si>
    <t>PET bottles  &lt; 5 Litres - beverage</t>
  </si>
  <si>
    <t>PET bottles &gt;= 5 Litres - beverage</t>
  </si>
  <si>
    <t>PET bottles  &lt; 5 Litres non-beverage</t>
  </si>
  <si>
    <t>PET bottles &gt;= 5 Litres - non-beverage</t>
  </si>
  <si>
    <t>HDPE bottles and jugs &lt; 5 Litres - beverage</t>
  </si>
  <si>
    <t>HDPE bottles and jugs &gt;= 5 Litres - beverage</t>
  </si>
  <si>
    <t>HDPE bottles and jugs &lt; 5 Litres - non-beverage</t>
  </si>
  <si>
    <t>HDPE bottles and jugs &gt;= 5 Litres - non-beverage</t>
  </si>
  <si>
    <t>Plastic laminates - beverage</t>
  </si>
  <si>
    <t>Plastic laminates - non-beverage</t>
  </si>
  <si>
    <t>Biodegradable rigid plastic containers - beverage</t>
  </si>
  <si>
    <t>Biodegradable rigid plastic containers - non-beverage</t>
  </si>
  <si>
    <t>Biodegradable plastic film</t>
  </si>
  <si>
    <t>Biodegradable plastic film carry-out bags</t>
  </si>
  <si>
    <t>Biodegradable plastic film carry out bags (units)</t>
  </si>
  <si>
    <t>LDPE/HDPE film carry-out bags</t>
  </si>
  <si>
    <t>LDPE/HDPE film carry-out bags (units)</t>
  </si>
  <si>
    <t>Polystyrene</t>
  </si>
  <si>
    <t>Other rigid plastic &lt; 5 Litres - beverage</t>
  </si>
  <si>
    <t xml:space="preserve">Other rigid plastic &lt; 5 Litres - non-beverage
</t>
  </si>
  <si>
    <t>Other rigid plastic &gt;= 5 Litres - beverage</t>
  </si>
  <si>
    <t>Other rigid plastic  &gt;= 5 Litres - non-beverage</t>
  </si>
  <si>
    <t>Steel Packaging</t>
  </si>
  <si>
    <t>Aerosol containers - non-HHW related containers</t>
  </si>
  <si>
    <t>Paint cans - non-HHW related containers</t>
  </si>
  <si>
    <t>Other steel and metal containers and packaging - beverage</t>
  </si>
  <si>
    <t>Other steel and metal containers and packaging - non-beverage</t>
  </si>
  <si>
    <t>Aluminum Packaging</t>
  </si>
  <si>
    <t>Aluminum aerosols - non-HHW related containers</t>
  </si>
  <si>
    <t>Aluminum - food cans</t>
  </si>
  <si>
    <t>Aluminum cans - beverage</t>
  </si>
  <si>
    <t>Foil and other aluminum packaging</t>
  </si>
  <si>
    <t>Clear (flint) glass - beverage</t>
  </si>
  <si>
    <t>Clear (flint) glass - non-beverage</t>
  </si>
  <si>
    <t>Coloured glass - beverage</t>
  </si>
  <si>
    <t>Paper laminates (kgs)</t>
  </si>
  <si>
    <t>Corrugated cardboard (kgs)</t>
  </si>
  <si>
    <t>Boxboard and other paper packaging (kgs)</t>
  </si>
  <si>
    <t>Polystyrene (kgs)</t>
  </si>
  <si>
    <t>LDPE/HDPE film (kgs)</t>
  </si>
  <si>
    <t>Biodegradable plastic film (kgs)</t>
  </si>
  <si>
    <t>Foil and other aluminum packaging (kgs)</t>
  </si>
  <si>
    <t>Aluminum- 0-1 Litre (L) (kgs)</t>
  </si>
  <si>
    <t>Aluminum- 0-1 Litre (L) (units)</t>
  </si>
  <si>
    <t xml:space="preserve">PET bottles and jugs - 0-500 millilitre (kgs) </t>
  </si>
  <si>
    <t>PET bottles and jugs - 0-500 millilitre (units)</t>
  </si>
  <si>
    <t>PET bottles and jugs - 501 ml - 1 L (kgs)</t>
  </si>
  <si>
    <t>PET bottles and jugs - 501 ml - 1 L (units)</t>
  </si>
  <si>
    <t>PET bottles and jugs - over 1L and under 5L (kgs)</t>
  </si>
  <si>
    <t>PET bottles and jugs - over 1L and under 5L (units)</t>
  </si>
  <si>
    <t>PET bottles and jugs  - over 5 L (kgs)</t>
  </si>
  <si>
    <t>PET bottles and jugs  - over 5 L (units)</t>
  </si>
  <si>
    <t>HDPE bottles and jugs - 0-500 ml (kgs)</t>
  </si>
  <si>
    <t>HDPE bottles and jugs - 0-500 ml (units)</t>
  </si>
  <si>
    <t>HDPE bottles and jugs - 501 ml - 1 L (kgs)</t>
  </si>
  <si>
    <t>HDPE bottles and jugs - 501 ml - 1 L (units)</t>
  </si>
  <si>
    <t>HDPE bottles and jugs - over 1 L and under 5L (kgs)</t>
  </si>
  <si>
    <t>HDPE bottles and jugs - over 1 L and under 5L (units)</t>
  </si>
  <si>
    <t>HDPE bottles and jugs -  over 5 L (kgs)</t>
  </si>
  <si>
    <t>HDPE bottles and jugs -  over 5 L (units)</t>
  </si>
  <si>
    <t>Other Rigid plastic - 0-500 ml (kgs)</t>
  </si>
  <si>
    <t>Other Rigid plastic - 0-500 ml (units)</t>
  </si>
  <si>
    <t>PVC/Other Plastics - 501 ml - 1 L (kgs)</t>
  </si>
  <si>
    <t>PVC/Other Plastics - 501 ml - 1 L (units)</t>
  </si>
  <si>
    <t>PVC/Other Plastics - over 1L and under 5L (kgs)</t>
  </si>
  <si>
    <t>PVC/Other Plastics - over 1L and under 5L (units)</t>
  </si>
  <si>
    <t>PVC/Other Plastics - over 5 L (kgs)</t>
  </si>
  <si>
    <t>PVC/Other Plastics - over 5 L (units)</t>
  </si>
  <si>
    <t>Glass - 0-500 ml (kgs)</t>
  </si>
  <si>
    <t>Glass - 0-500 ml (units)</t>
  </si>
  <si>
    <t>Glass - 501 ml - 1 L (kgs)</t>
  </si>
  <si>
    <t>Glass - 501 ml - 1 L (units)</t>
  </si>
  <si>
    <t>Glass - over 1 L (kgs)</t>
  </si>
  <si>
    <t>Glass - over 1 L (units)</t>
  </si>
  <si>
    <t>CBCRA Bi-Metal Cans</t>
  </si>
  <si>
    <t>Bi-metal cans - 0-500 ml (kgs)</t>
  </si>
  <si>
    <t>Bi-metal cans - 0-500 ml (units)</t>
  </si>
  <si>
    <t>Bi-metal cans - 501 ml - 1 L (kgs)</t>
  </si>
  <si>
    <t>Bi-metal cans - 501 ml - 1 L (units)</t>
  </si>
  <si>
    <t>Bi-metal cans - over 1 L (kgs)</t>
  </si>
  <si>
    <t>Bi-metal cans - over 1 L (units)</t>
  </si>
  <si>
    <t>CBCRA Polycoat</t>
  </si>
  <si>
    <t>Poly coats - Drink Boxes - 0 -500 ml (kgs)</t>
  </si>
  <si>
    <t>Poly coats - Drink Boxes - 0 -500 ml (units)</t>
  </si>
  <si>
    <t>Poly coats - Drink Boxes - 501 ml - 1 L (kgs)</t>
  </si>
  <si>
    <t>Poly coats - Drink Boxes - 501 ml - 1 L (units)</t>
  </si>
  <si>
    <t>Poly coats - Drink Boxes - over 1 L (kgs)</t>
  </si>
  <si>
    <t>Poly coats - Drink Boxes - over 1 L (units)</t>
  </si>
  <si>
    <t>Poly coats - Gable Top - 0-500 ml (kgs)</t>
  </si>
  <si>
    <t>Poly coats - Gable Top - 0-500 ml (units)</t>
  </si>
  <si>
    <t>Poly coats - Gable Top - 501 ml - 1 L (kgs)</t>
  </si>
  <si>
    <t>Poly coats - Gable Top - 501 ml - 1 L (units)</t>
  </si>
  <si>
    <t>Poly coats - Gable Top - over 1 L (kgs)</t>
  </si>
  <si>
    <t>Poly coats - Gable Top - over 1 L (units)</t>
  </si>
  <si>
    <t>CBCRA Other</t>
  </si>
  <si>
    <t>Other - Drink Pouches - 0-1 L (kgs)</t>
  </si>
  <si>
    <t>Other - Drink Pouches - 0-1 L (units)</t>
  </si>
  <si>
    <t>Other - Bag in a box - over 1 L (kgs)</t>
  </si>
  <si>
    <t>Other - Bag in a box - over 1 L (units)</t>
  </si>
  <si>
    <t>Plastic - Other Rigid plastic - 0-500 ml (kgs)</t>
  </si>
  <si>
    <t>Plastic - Other Rigid plastic - 0-500 ml (units)</t>
  </si>
  <si>
    <t>Plastic - Biodegradable - 501 ml - 1 L (kgs)</t>
  </si>
  <si>
    <t>Plastic - Biodegradable - 501 ml - 1 L (units)</t>
  </si>
  <si>
    <t>Plastic - over 1 L and under 5L (kgs)</t>
  </si>
  <si>
    <t>Plastic - over 1 L and under 5L (units)</t>
  </si>
  <si>
    <t>Plastic - over 5 L (kgs)</t>
  </si>
  <si>
    <t>Plastic - over 5 L (units)</t>
  </si>
  <si>
    <t>(units) Reported</t>
  </si>
  <si>
    <t>Newsprint (inserts and circulars)</t>
  </si>
  <si>
    <t>Magazines</t>
  </si>
  <si>
    <t>Catalogues</t>
  </si>
  <si>
    <t>Paper for General Use</t>
  </si>
  <si>
    <t>Purchased Posters, Calendars, Greeting Cards</t>
  </si>
  <si>
    <t>Gable Top Containers - Beverage - Milk and Milk Substitutes</t>
  </si>
  <si>
    <t>Gable Top Containers - Non-Beverage</t>
  </si>
  <si>
    <t>Aseptic Containers - Beverage - Milk and Milk Substitutes</t>
  </si>
  <si>
    <t>Aseptic Containers - Non-Beverage</t>
  </si>
  <si>
    <t>Kraft Paper Bags (Point of Sale)</t>
  </si>
  <si>
    <t>Kraft Paper - Non-Laminated</t>
  </si>
  <si>
    <t>PET Bottles and Jars &lt; 5 Litres - Beverage - Milk and Milk Substitutes</t>
  </si>
  <si>
    <t>PET Bottles and Jars &lt; 5 Litres - Non-Beverage</t>
  </si>
  <si>
    <t>PET Bottles and Jars &gt;= 5 Litres - Non-Beverage</t>
  </si>
  <si>
    <t>HDPE Bottles, Jars and Jugs &lt; 5 Litres Beverage - Milk and Milk Substitutes</t>
  </si>
  <si>
    <t>HDPE Bottles, Jars and Jugs &lt; 5 Litres Non-Beverage</t>
  </si>
  <si>
    <t>HDPE Bottles, Jars and Jugs &gt;= 5 Litres Non-Beverage</t>
  </si>
  <si>
    <t>Plastic Laminates - Beverage - Milk and Milk Substitues</t>
  </si>
  <si>
    <t>Plastic Laminates - Non-Beverage</t>
  </si>
  <si>
    <t>PET Thermoform Containers &lt; 5 Litres - Non-Beverage</t>
  </si>
  <si>
    <t>PLA, PHA, PHB - Beverage - Milk and Milk Substitutes</t>
  </si>
  <si>
    <t>PLA, PHA, PHB - Non-Beverage</t>
  </si>
  <si>
    <t>PLA, PHA, PHB - Plastic Film</t>
  </si>
  <si>
    <t>PLA, PHA, PHB Carry-Out bags</t>
  </si>
  <si>
    <t>Expanded Polystyrene - Food Packaging</t>
  </si>
  <si>
    <t>Expanded Polystyrene - Other</t>
  </si>
  <si>
    <t>Non-Expanded Polystyrene - Beverage Bottles - Milk and Milk Substitutes</t>
  </si>
  <si>
    <t>Non-Expanded Polystyrene - Other</t>
  </si>
  <si>
    <t>Other Plastic Packaging (not listed Above) &lt; 5  Litres  - Beverage -
Milk and Milk Substitutes</t>
  </si>
  <si>
    <t>Other Plastic Packaging (not listed Above)  &lt; 5  Litres -Non-Beverage</t>
  </si>
  <si>
    <t>Other Plastic Packaging (not listed Above)  &gt;= 5  Litres - Non-Beverage</t>
  </si>
  <si>
    <t>Other Steel Containers and Packaging  - Beverage - Milk and Milk
Substitutes</t>
  </si>
  <si>
    <t>Other Steel Containers and Packaging - Non-Beverage</t>
  </si>
  <si>
    <t>Aluminum Aerosol Containers</t>
  </si>
  <si>
    <t>Aluminum Food Containers - Non-Beverage</t>
  </si>
  <si>
    <t>Aluminum - Beverage Containers - Milk and Milk Substitutes</t>
  </si>
  <si>
    <t>Clear Glass - Beverage - Milk and Milk Substitutes</t>
  </si>
  <si>
    <t>Clear Glass - Non-Beverage</t>
  </si>
  <si>
    <t>Coloured Glass - Beverage - Milk and Milk Substitutes</t>
  </si>
  <si>
    <t>Coloured Glass - Non-Beverage</t>
  </si>
  <si>
    <t>Purchased Posters, Calendars, Greeting Cards and Envelopes</t>
  </si>
  <si>
    <t>CBCRA Paper Packaging</t>
  </si>
  <si>
    <t>CBCRA Plastic Packaging</t>
  </si>
  <si>
    <t>CBCRA Aluminum Packaging</t>
  </si>
  <si>
    <t>CBCRA Glass Packaging</t>
  </si>
  <si>
    <t xml:space="preserve"> KGs (Except where Units requested)</t>
  </si>
  <si>
    <t>Division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</si>
</sst>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5" x14ac:knownFonts="1">
    <font>
      <sz val="11"/>
      <color theme="1"/>
      <name val="Calibri"/>
      <family val="2"/>
      <scheme val="minor"/>
    </font>
    <font>
      <sz val="11"/>
      <color theme="1"/>
      <name val="Calibri"/>
      <family val="2"/>
      <scheme val="minor"/>
    </font>
    <font>
      <b/>
      <sz val="10"/>
      <color theme="1"/>
      <name val="Calibri"/>
      <family val="2"/>
      <scheme val="minor"/>
    </font>
    <font>
      <sz val="8"/>
      <color rgb="FF1F497D"/>
      <name val="Verdana"/>
      <family val="2"/>
    </font>
    <font>
      <b/>
      <sz val="10"/>
      <color rgb="FF1F497D"/>
      <name val="Calibri"/>
      <family val="2"/>
      <scheme val="minor"/>
    </font>
    <font>
      <sz val="8"/>
      <name val="Arial"/>
      <family val="2"/>
    </font>
    <font>
      <sz val="10"/>
      <name val="Calibri"/>
      <family val="2"/>
      <scheme val="minor"/>
    </font>
    <font>
      <sz val="10"/>
      <color theme="1"/>
      <name val="Calibri"/>
      <family val="2"/>
      <scheme val="minor"/>
    </font>
    <font>
      <sz val="10"/>
      <color rgb="FF1F497D"/>
      <name val="Calibri"/>
      <family val="2"/>
      <scheme val="minor"/>
    </font>
    <font>
      <sz val="10"/>
      <color theme="1"/>
      <name val="Verdana"/>
      <family val="2"/>
    </font>
    <font>
      <sz val="10"/>
      <color rgb="FF1F497D"/>
      <name val="Verdana"/>
      <family val="2"/>
    </font>
    <font>
      <sz val="8"/>
      <color theme="1"/>
      <name val="Verdana"/>
      <family val="2"/>
    </font>
    <font>
      <sz val="8"/>
      <color rgb="FF00B050"/>
      <name val="Verdana"/>
      <family val="2"/>
    </font>
    <font>
      <i/>
      <sz val="8"/>
      <color theme="1"/>
      <name val="Verdana"/>
      <family val="2"/>
    </font>
    <font>
      <b/>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BE5F1"/>
        <bgColor rgb="FFFFFFFF"/>
      </patternFill>
    </fill>
    <fill>
      <patternFill patternType="solid">
        <fgColor theme="0" tint="-0.14999847407452621"/>
        <bgColor rgb="FFFFFFFF"/>
      </patternFill>
    </fill>
    <fill>
      <patternFill patternType="solid">
        <fgColor indexed="49"/>
      </patternFill>
    </fill>
    <fill>
      <patternFill patternType="solid">
        <fgColor theme="7" tint="0.79998168889431442"/>
        <bgColor rgb="FFFFFFFF"/>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3" tint="-0.24994659260841701"/>
      </right>
      <top/>
      <bottom/>
      <diagonal/>
    </border>
    <border>
      <left style="thin">
        <color theme="3" tint="-0.24994659260841701"/>
      </left>
      <right style="thin">
        <color theme="3" tint="-0.24994659260841701"/>
      </right>
      <top/>
      <bottom/>
      <diagonal/>
    </border>
    <border>
      <left style="thin">
        <color theme="3" tint="-0.24994659260841701"/>
      </left>
      <right style="thin">
        <color theme="3" tint="-0.24994659260841701"/>
      </right>
      <top/>
      <bottom style="thin">
        <color theme="3" tint="-0.24994659260841701"/>
      </bottom>
      <diagonal/>
    </border>
    <border>
      <left style="thin">
        <color indexed="64"/>
      </left>
      <right style="thin">
        <color indexed="64"/>
      </right>
      <top/>
      <bottom style="thin">
        <color indexed="64"/>
      </bottom>
      <diagonal/>
    </border>
    <border>
      <left style="thin">
        <color theme="3" tint="-0.24994659260841701"/>
      </left>
      <right style="thin">
        <color theme="3" tint="-0.24994659260841701"/>
      </right>
      <top style="thin">
        <color theme="3" tint="-0.24994659260841701"/>
      </top>
      <bottom/>
      <diagonal/>
    </border>
    <border>
      <left style="thin">
        <color indexed="64"/>
      </left>
      <right style="thin">
        <color theme="3" tint="-0.24994659260841701"/>
      </right>
      <top/>
      <bottom style="thin">
        <color indexed="64"/>
      </bottom>
      <diagonal/>
    </border>
    <border>
      <left style="thin">
        <color indexed="64"/>
      </left>
      <right style="thin">
        <color indexed="64"/>
      </right>
      <top/>
      <bottom/>
      <diagonal/>
    </border>
    <border>
      <left style="thin">
        <color indexed="64"/>
      </left>
      <right style="thin">
        <color theme="3" tint="-0.24994659260841701"/>
      </right>
      <top/>
      <bottom/>
      <diagonal/>
    </border>
    <border>
      <left style="thin">
        <color indexed="64"/>
      </left>
      <right style="thin">
        <color theme="3" tint="-0.24994659260841701"/>
      </right>
      <top/>
      <bottom style="thin">
        <color theme="3" tint="-0.24994659260841701"/>
      </bottom>
      <diagonal/>
    </border>
    <border>
      <left style="thin">
        <color indexed="64"/>
      </left>
      <right style="thin">
        <color theme="3" tint="-0.24994659260841701"/>
      </right>
      <top style="thin">
        <color theme="3" tint="-0.24994659260841701"/>
      </top>
      <bottom/>
      <diagonal/>
    </border>
    <border>
      <left style="thin">
        <color indexed="64"/>
      </left>
      <right style="thin">
        <color theme="3" tint="-0.24994659260841701"/>
      </right>
      <top style="thin">
        <color indexed="64"/>
      </top>
      <bottom/>
      <diagonal/>
    </border>
  </borders>
  <cellStyleXfs count="3">
    <xf numFmtId="0" fontId="0" fillId="0" borderId="0"/>
    <xf numFmtId="164" fontId="3" fillId="3" borderId="1" applyNumberFormat="0" applyAlignment="0" applyProtection="0">
      <alignment horizontal="left" vertical="center" indent="1"/>
    </xf>
    <xf numFmtId="4" fontId="5" fillId="5" borderId="2" applyNumberFormat="0" applyProtection="0">
      <alignment horizontal="left" vertical="center" indent="1"/>
    </xf>
  </cellStyleXfs>
  <cellXfs count="50">
    <xf numFmtId="0" fontId="0" fillId="0" borderId="0" xfId="0"/>
    <xf numFmtId="3" fontId="7" fillId="0" borderId="3" xfId="0" applyNumberFormat="1" applyFont="1" applyBorder="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3" fontId="7" fillId="7" borderId="3" xfId="0" applyNumberFormat="1" applyFont="1" applyFill="1" applyBorder="1" applyAlignment="1" applyProtection="1">
      <alignment horizontal="center" vertical="center" wrapText="1"/>
      <protection locked="0"/>
    </xf>
    <xf numFmtId="3" fontId="7" fillId="0" borderId="8" xfId="0" applyNumberFormat="1" applyFont="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xf>
    <xf numFmtId="4" fontId="2" fillId="0" borderId="3" xfId="0" applyNumberFormat="1" applyFont="1" applyBorder="1" applyAlignment="1">
      <alignment horizontal="center" vertical="center" wrapText="1"/>
    </xf>
    <xf numFmtId="0" fontId="4" fillId="6" borderId="3" xfId="1" quotePrefix="1" applyNumberFormat="1" applyFont="1" applyFill="1" applyBorder="1" applyAlignment="1" applyProtection="1">
      <alignment horizontal="center"/>
    </xf>
    <xf numFmtId="0" fontId="6" fillId="4" borderId="7" xfId="1" quotePrefix="1" applyNumberFormat="1" applyFont="1" applyFill="1" applyBorder="1" applyAlignment="1" applyProtection="1">
      <alignment horizontal="right" vertical="center"/>
    </xf>
    <xf numFmtId="0" fontId="6" fillId="4" borderId="1" xfId="1" quotePrefix="1" applyNumberFormat="1" applyFont="1" applyFill="1" applyBorder="1" applyAlignment="1" applyProtection="1">
      <alignment horizontal="right" vertical="center"/>
    </xf>
    <xf numFmtId="0" fontId="8" fillId="6" borderId="6" xfId="1" quotePrefix="1" applyNumberFormat="1" applyFont="1" applyFill="1" applyBorder="1" applyAlignment="1" applyProtection="1">
      <alignment horizontal="right"/>
    </xf>
    <xf numFmtId="0" fontId="4" fillId="6" borderId="6" xfId="1" quotePrefix="1" applyNumberFormat="1" applyFont="1" applyFill="1" applyBorder="1" applyAlignment="1" applyProtection="1">
      <alignment horizontal="right"/>
    </xf>
    <xf numFmtId="0" fontId="4" fillId="6" borderId="3" xfId="1" quotePrefix="1" applyNumberFormat="1" applyFont="1" applyFill="1" applyBorder="1" applyAlignment="1" applyProtection="1">
      <alignment horizontal="right"/>
    </xf>
    <xf numFmtId="0" fontId="0" fillId="0" borderId="0" xfId="0" applyAlignment="1">
      <alignment horizontal="center"/>
    </xf>
    <xf numFmtId="0" fontId="11" fillId="4" borderId="1" xfId="1" quotePrefix="1" applyNumberFormat="1" applyFont="1" applyFill="1" applyBorder="1" applyAlignment="1"/>
    <xf numFmtId="3" fontId="1" fillId="0" borderId="3" xfId="0" applyNumberFormat="1" applyFont="1" applyBorder="1" applyAlignment="1" applyProtection="1">
      <alignment horizontal="center" vertical="center" wrapText="1"/>
      <protection locked="0"/>
    </xf>
    <xf numFmtId="0" fontId="11" fillId="4" borderId="9" xfId="1" quotePrefix="1" applyNumberFormat="1" applyFont="1" applyFill="1" applyBorder="1" applyAlignment="1"/>
    <xf numFmtId="0" fontId="3" fillId="4" borderId="10" xfId="1" quotePrefix="1" applyNumberFormat="1" applyFill="1" applyBorder="1" applyAlignment="1"/>
    <xf numFmtId="0" fontId="11" fillId="4" borderId="1" xfId="1" quotePrefix="1" applyNumberFormat="1" applyFont="1" applyFill="1" applyBorder="1" applyAlignment="1">
      <alignment horizontal="right"/>
    </xf>
    <xf numFmtId="0" fontId="8" fillId="6" borderId="5" xfId="1" quotePrefix="1" applyNumberFormat="1" applyFont="1" applyFill="1" applyBorder="1" applyAlignment="1" applyProtection="1">
      <alignment horizontal="right"/>
    </xf>
    <xf numFmtId="0" fontId="8" fillId="6" borderId="3" xfId="1" quotePrefix="1" applyNumberFormat="1" applyFont="1" applyFill="1" applyBorder="1" applyAlignment="1" applyProtection="1">
      <alignment horizontal="center"/>
    </xf>
    <xf numFmtId="0" fontId="6" fillId="4" borderId="9" xfId="1" quotePrefix="1" applyNumberFormat="1" applyFont="1" applyFill="1" applyBorder="1" applyAlignment="1" applyProtection="1">
      <alignment horizontal="right" vertical="center"/>
    </xf>
    <xf numFmtId="0" fontId="8" fillId="6" borderId="3" xfId="1" quotePrefix="1" applyNumberFormat="1" applyFont="1" applyFill="1" applyBorder="1" applyAlignment="1" applyProtection="1">
      <alignment horizontal="right"/>
    </xf>
    <xf numFmtId="0" fontId="0" fillId="0" borderId="11" xfId="0" applyBorder="1"/>
    <xf numFmtId="0" fontId="3" fillId="4" borderId="12" xfId="1" quotePrefix="1" applyNumberFormat="1" applyFill="1" applyBorder="1" applyAlignment="1"/>
    <xf numFmtId="0" fontId="3" fillId="4" borderId="13" xfId="1" quotePrefix="1" applyNumberFormat="1" applyFill="1" applyBorder="1" applyAlignment="1"/>
    <xf numFmtId="3" fontId="0" fillId="0" borderId="3" xfId="0" applyNumberFormat="1" applyBorder="1" applyAlignment="1" applyProtection="1">
      <alignment horizontal="center" vertical="center" wrapText="1"/>
      <protection locked="0"/>
    </xf>
    <xf numFmtId="3" fontId="0" fillId="0" borderId="4" xfId="0" applyNumberFormat="1" applyBorder="1" applyAlignment="1" applyProtection="1">
      <alignment horizontal="center" vertical="center" wrapText="1"/>
      <protection locked="0"/>
    </xf>
    <xf numFmtId="3" fontId="1" fillId="0" borderId="4" xfId="0" applyNumberFormat="1" applyFont="1" applyBorder="1" applyAlignment="1" applyProtection="1">
      <alignment horizontal="center" vertical="center" wrapText="1"/>
      <protection locked="0"/>
    </xf>
    <xf numFmtId="0" fontId="3" fillId="4" borderId="14" xfId="1" quotePrefix="1" applyNumberFormat="1" applyFill="1" applyBorder="1" applyAlignment="1"/>
    <xf numFmtId="0" fontId="3" fillId="4" borderId="15" xfId="1" quotePrefix="1" applyNumberFormat="1" applyFill="1" applyBorder="1" applyAlignment="1"/>
    <xf numFmtId="0" fontId="12" fillId="4" borderId="12" xfId="1" quotePrefix="1" applyNumberFormat="1" applyFont="1" applyFill="1" applyBorder="1" applyAlignment="1"/>
    <xf numFmtId="0" fontId="8" fillId="4" borderId="12" xfId="1" quotePrefix="1" applyNumberFormat="1" applyFont="1" applyFill="1" applyBorder="1" applyAlignment="1" applyProtection="1"/>
    <xf numFmtId="0" fontId="9" fillId="4" borderId="12" xfId="1" quotePrefix="1" applyNumberFormat="1" applyFont="1" applyFill="1" applyBorder="1" applyAlignment="1" applyProtection="1">
      <alignment wrapText="1"/>
    </xf>
    <xf numFmtId="0" fontId="10" fillId="4" borderId="12" xfId="1" quotePrefix="1" applyNumberFormat="1" applyFont="1" applyFill="1" applyBorder="1" applyAlignment="1" applyProtection="1">
      <alignment wrapText="1"/>
    </xf>
    <xf numFmtId="0" fontId="10" fillId="4" borderId="13" xfId="1" quotePrefix="1" applyNumberFormat="1" applyFont="1" applyFill="1" applyBorder="1" applyAlignment="1" applyProtection="1">
      <alignment wrapText="1"/>
    </xf>
    <xf numFmtId="0" fontId="8" fillId="4" borderId="12" xfId="1" quotePrefix="1" applyNumberFormat="1" applyFont="1" applyFill="1" applyBorder="1" applyAlignment="1" applyProtection="1">
      <alignment vertical="top"/>
    </xf>
    <xf numFmtId="0" fontId="3" fillId="4" borderId="12" xfId="1" quotePrefix="1" applyNumberFormat="1" applyFill="1" applyBorder="1" applyAlignment="1">
      <alignment vertical="top"/>
    </xf>
    <xf numFmtId="0" fontId="3" fillId="4" borderId="13" xfId="1" quotePrefix="1" applyNumberFormat="1" applyFill="1" applyBorder="1" applyAlignment="1">
      <alignment vertical="top"/>
    </xf>
    <xf numFmtId="0" fontId="3" fillId="4" borderId="4" xfId="1" quotePrefix="1" applyNumberFormat="1" applyFill="1" applyBorder="1" applyAlignment="1"/>
    <xf numFmtId="0" fontId="3" fillId="4" borderId="11" xfId="1" quotePrefix="1" applyNumberFormat="1" applyFill="1" applyBorder="1" applyAlignment="1"/>
    <xf numFmtId="0" fontId="3" fillId="4" borderId="8" xfId="1" quotePrefix="1" applyNumberFormat="1" applyFill="1" applyBorder="1" applyAlignment="1"/>
    <xf numFmtId="0" fontId="13" fillId="4" borderId="1" xfId="1" quotePrefix="1" applyNumberFormat="1" applyFont="1" applyFill="1" applyBorder="1" applyAlignment="1"/>
    <xf numFmtId="0" fontId="13" fillId="4" borderId="3" xfId="1" quotePrefix="1" applyNumberFormat="1" applyFont="1" applyFill="1" applyBorder="1" applyAlignment="1"/>
    <xf numFmtId="0" fontId="13" fillId="4" borderId="1" xfId="1" quotePrefix="1" applyNumberFormat="1" applyFont="1" applyFill="1" applyBorder="1" applyAlignment="1">
      <alignment horizontal="right"/>
    </xf>
    <xf numFmtId="0" fontId="0" fillId="0" borderId="0" xfId="0" applyAlignment="1">
      <alignment wrapText="1"/>
    </xf>
    <xf numFmtId="0" fontId="0" fillId="0" borderId="0" xfId="0" applyAlignment="1">
      <alignment horizontal="center"/>
    </xf>
    <xf numFmtId="0" fontId="14" fillId="0" borderId="0" xfId="0" applyFont="1" applyAlignment="1">
      <alignment horizontal="center"/>
    </xf>
    <xf numFmtId="0" fontId="0" fillId="8" borderId="0" xfId="0" applyFill="1" applyAlignment="1">
      <alignment horizontal="center"/>
    </xf>
    <xf numFmtId="0" fontId="0" fillId="0" borderId="0" xfId="0" applyAlignment="1">
      <alignment horizontal="center"/>
    </xf>
  </cellXfs>
  <cellStyles count="3">
    <cellStyle name="Normal" xfId="0" builtinId="0"/>
    <cellStyle name="SAPBEXstdItem" xfId="2"/>
    <cellStyle name="SAPMemberCell" xfId="1"/>
  </cellStyles>
  <dxfs count="3">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1730374</xdr:colOff>
      <xdr:row>6</xdr:row>
      <xdr:rowOff>165620</xdr:rowOff>
    </xdr:to>
    <xdr:pic>
      <xdr:nvPicPr>
        <xdr:cNvPr id="6" name="Picture 5"/>
        <xdr:cNvPicPr>
          <a:picLocks noChangeAspect="1"/>
        </xdr:cNvPicPr>
      </xdr:nvPicPr>
      <xdr:blipFill>
        <a:blip xmlns:r="http://schemas.openxmlformats.org/officeDocument/2006/relationships" r:embed="rId1"/>
        <a:stretch>
          <a:fillRect/>
        </a:stretch>
      </xdr:blipFill>
      <xdr:spPr>
        <a:xfrm>
          <a:off x="0" y="0"/>
          <a:ext cx="3073399" cy="1308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1057213</xdr:colOff>
      <xdr:row>6</xdr:row>
      <xdr:rowOff>164592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00238" cy="1307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1806246</xdr:colOff>
      <xdr:row>6</xdr:row>
      <xdr:rowOff>164592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49271" cy="13075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605155</xdr:colOff>
      <xdr:row>6</xdr:row>
      <xdr:rowOff>164592</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48180" cy="13075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abSelected="1" workbookViewId="0">
      <selection sqref="A1:C7"/>
    </sheetView>
  </sheetViews>
  <sheetFormatPr defaultRowHeight="15" x14ac:dyDescent="0.25"/>
  <cols>
    <col min="1" max="1" width="20.140625" bestFit="1" customWidth="1"/>
    <col min="2" max="2" width="80.7109375" customWidth="1"/>
    <col min="3" max="3" width="12.7109375" customWidth="1"/>
  </cols>
  <sheetData>
    <row r="1" spans="1:3" x14ac:dyDescent="0.25">
      <c r="A1" s="49"/>
      <c r="B1" s="49"/>
      <c r="C1" s="49"/>
    </row>
    <row r="2" spans="1:3" x14ac:dyDescent="0.25">
      <c r="A2" s="49"/>
      <c r="B2" s="49"/>
      <c r="C2" s="49"/>
    </row>
    <row r="3" spans="1:3" x14ac:dyDescent="0.25">
      <c r="A3" s="49"/>
      <c r="B3" s="49"/>
      <c r="C3" s="49"/>
    </row>
    <row r="4" spans="1:3" x14ac:dyDescent="0.25">
      <c r="A4" s="49"/>
      <c r="B4" s="49"/>
      <c r="C4" s="49"/>
    </row>
    <row r="5" spans="1:3" x14ac:dyDescent="0.25">
      <c r="A5" s="49"/>
      <c r="B5" s="49"/>
      <c r="C5" s="49"/>
    </row>
    <row r="6" spans="1:3" x14ac:dyDescent="0.25">
      <c r="A6" s="49"/>
      <c r="B6" s="49"/>
      <c r="C6" s="49"/>
    </row>
    <row r="7" spans="1:3" x14ac:dyDescent="0.25">
      <c r="A7" s="49"/>
      <c r="B7" s="49"/>
      <c r="C7" s="49"/>
    </row>
    <row r="8" spans="1:3" x14ac:dyDescent="0.25">
      <c r="A8" s="47" t="s">
        <v>203</v>
      </c>
      <c r="B8" s="48"/>
      <c r="C8" s="13"/>
    </row>
    <row r="10" spans="1:3" x14ac:dyDescent="0.25">
      <c r="A10" s="5" t="s">
        <v>0</v>
      </c>
      <c r="B10" s="5" t="s">
        <v>1</v>
      </c>
      <c r="C10" s="6" t="s">
        <v>39</v>
      </c>
    </row>
    <row r="11" spans="1:3" x14ac:dyDescent="0.25">
      <c r="A11" s="32" t="s">
        <v>2</v>
      </c>
      <c r="B11" s="8" t="s">
        <v>3</v>
      </c>
      <c r="C11" s="4">
        <v>0</v>
      </c>
    </row>
    <row r="12" spans="1:3" x14ac:dyDescent="0.25">
      <c r="A12" s="33"/>
      <c r="B12" s="9" t="s">
        <v>4</v>
      </c>
      <c r="C12" s="4">
        <v>0</v>
      </c>
    </row>
    <row r="13" spans="1:3" x14ac:dyDescent="0.25">
      <c r="A13" s="33"/>
      <c r="B13" s="9" t="s">
        <v>5</v>
      </c>
      <c r="C13" s="1">
        <v>0</v>
      </c>
    </row>
    <row r="14" spans="1:3" x14ac:dyDescent="0.25">
      <c r="A14" s="33"/>
      <c r="B14" s="9" t="s">
        <v>6</v>
      </c>
      <c r="C14" s="1">
        <v>0</v>
      </c>
    </row>
    <row r="15" spans="1:3" x14ac:dyDescent="0.25">
      <c r="A15" s="33"/>
      <c r="B15" s="9" t="s">
        <v>7</v>
      </c>
      <c r="C15" s="1">
        <v>0</v>
      </c>
    </row>
    <row r="16" spans="1:3" x14ac:dyDescent="0.25">
      <c r="A16" s="20"/>
      <c r="B16" s="19" t="str">
        <f>"Total "&amp;A11</f>
        <v>Total Printed Materials</v>
      </c>
      <c r="C16" s="3">
        <f>SUM(C11:C15)</f>
        <v>0</v>
      </c>
    </row>
    <row r="17" spans="1:3" x14ac:dyDescent="0.25">
      <c r="A17" s="32" t="s">
        <v>8</v>
      </c>
      <c r="B17" s="9" t="s">
        <v>9</v>
      </c>
      <c r="C17" s="1">
        <v>0</v>
      </c>
    </row>
    <row r="18" spans="1:3" x14ac:dyDescent="0.25">
      <c r="A18" s="34"/>
      <c r="B18" s="9" t="s">
        <v>10</v>
      </c>
      <c r="C18" s="1">
        <v>0</v>
      </c>
    </row>
    <row r="19" spans="1:3" x14ac:dyDescent="0.25">
      <c r="A19" s="34"/>
      <c r="B19" s="9" t="s">
        <v>11</v>
      </c>
      <c r="C19" s="1">
        <v>0</v>
      </c>
    </row>
    <row r="20" spans="1:3" x14ac:dyDescent="0.25">
      <c r="A20" s="34"/>
      <c r="B20" s="9" t="s">
        <v>12</v>
      </c>
      <c r="C20" s="1">
        <v>0</v>
      </c>
    </row>
    <row r="21" spans="1:3" x14ac:dyDescent="0.25">
      <c r="A21" s="35"/>
      <c r="B21" s="9" t="s">
        <v>13</v>
      </c>
      <c r="C21" s="1">
        <v>0</v>
      </c>
    </row>
    <row r="22" spans="1:3" x14ac:dyDescent="0.25">
      <c r="A22" s="20"/>
      <c r="B22" s="10" t="str">
        <f>"Total "&amp;A17</f>
        <v>Total Paper Packaging</v>
      </c>
      <c r="C22" s="3">
        <f>SUM(C17:C21)</f>
        <v>0</v>
      </c>
    </row>
    <row r="23" spans="1:3" x14ac:dyDescent="0.25">
      <c r="A23" s="32" t="s">
        <v>14</v>
      </c>
      <c r="B23" s="9" t="s">
        <v>15</v>
      </c>
      <c r="C23" s="1">
        <v>0</v>
      </c>
    </row>
    <row r="24" spans="1:3" x14ac:dyDescent="0.25">
      <c r="A24" s="34"/>
      <c r="B24" s="9" t="s">
        <v>16</v>
      </c>
      <c r="C24" s="1">
        <v>0</v>
      </c>
    </row>
    <row r="25" spans="1:3" x14ac:dyDescent="0.25">
      <c r="A25" s="34"/>
      <c r="B25" s="9" t="s">
        <v>17</v>
      </c>
      <c r="C25" s="1">
        <v>0</v>
      </c>
    </row>
    <row r="26" spans="1:3" x14ac:dyDescent="0.25">
      <c r="A26" s="34"/>
      <c r="B26" s="9" t="s">
        <v>18</v>
      </c>
      <c r="C26" s="1">
        <v>0</v>
      </c>
    </row>
    <row r="27" spans="1:3" x14ac:dyDescent="0.25">
      <c r="A27" s="34"/>
      <c r="B27" s="9" t="s">
        <v>19</v>
      </c>
      <c r="C27" s="2">
        <v>0</v>
      </c>
    </row>
    <row r="28" spans="1:3" x14ac:dyDescent="0.25">
      <c r="A28" s="34"/>
      <c r="B28" s="9" t="s">
        <v>20</v>
      </c>
      <c r="C28" s="2">
        <v>0</v>
      </c>
    </row>
    <row r="29" spans="1:3" x14ac:dyDescent="0.25">
      <c r="A29" s="34"/>
      <c r="B29" s="9" t="s">
        <v>21</v>
      </c>
      <c r="C29" s="2">
        <v>0</v>
      </c>
    </row>
    <row r="30" spans="1:3" x14ac:dyDescent="0.25">
      <c r="A30" s="34"/>
      <c r="B30" s="9" t="s">
        <v>22</v>
      </c>
      <c r="C30" s="2">
        <v>0</v>
      </c>
    </row>
    <row r="31" spans="1:3" x14ac:dyDescent="0.25">
      <c r="A31" s="34"/>
      <c r="B31" s="9" t="s">
        <v>23</v>
      </c>
      <c r="C31" s="1">
        <v>0</v>
      </c>
    </row>
    <row r="32" spans="1:3" x14ac:dyDescent="0.25">
      <c r="A32" s="34"/>
      <c r="B32" s="9" t="s">
        <v>24</v>
      </c>
      <c r="C32" s="1">
        <v>0</v>
      </c>
    </row>
    <row r="33" spans="1:3" x14ac:dyDescent="0.25">
      <c r="A33" s="34"/>
      <c r="B33" s="9" t="s">
        <v>25</v>
      </c>
      <c r="C33" s="1">
        <v>0</v>
      </c>
    </row>
    <row r="34" spans="1:3" x14ac:dyDescent="0.25">
      <c r="A34" s="34"/>
      <c r="B34" s="9" t="s">
        <v>26</v>
      </c>
      <c r="C34" s="2">
        <v>0</v>
      </c>
    </row>
    <row r="35" spans="1:3" x14ac:dyDescent="0.25">
      <c r="A35" s="35"/>
      <c r="B35" s="9" t="s">
        <v>27</v>
      </c>
      <c r="C35" s="1">
        <v>0</v>
      </c>
    </row>
    <row r="36" spans="1:3" x14ac:dyDescent="0.25">
      <c r="A36" s="20"/>
      <c r="B36" s="10" t="str">
        <f>"Total "&amp;A23</f>
        <v>Total Plastic Packaging</v>
      </c>
      <c r="C36" s="3">
        <f>SUM(C23:C35)</f>
        <v>0</v>
      </c>
    </row>
    <row r="37" spans="1:3" x14ac:dyDescent="0.25">
      <c r="A37" s="32" t="s">
        <v>28</v>
      </c>
      <c r="B37" s="9" t="s">
        <v>29</v>
      </c>
      <c r="C37" s="1">
        <v>0</v>
      </c>
    </row>
    <row r="38" spans="1:3" x14ac:dyDescent="0.25">
      <c r="A38" s="36"/>
      <c r="B38" s="9" t="s">
        <v>30</v>
      </c>
      <c r="C38" s="1">
        <v>0</v>
      </c>
    </row>
    <row r="39" spans="1:3" x14ac:dyDescent="0.25">
      <c r="A39" s="35"/>
      <c r="B39" s="9" t="s">
        <v>31</v>
      </c>
      <c r="C39" s="1">
        <v>0</v>
      </c>
    </row>
    <row r="40" spans="1:3" x14ac:dyDescent="0.25">
      <c r="A40" s="20"/>
      <c r="B40" s="10" t="str">
        <f>"Total "&amp;A37</f>
        <v>Total Steel &amp; Metal Packaging</v>
      </c>
      <c r="C40" s="3">
        <f>SUM(C37:C39)</f>
        <v>0</v>
      </c>
    </row>
    <row r="41" spans="1:3" x14ac:dyDescent="0.25">
      <c r="A41" s="32" t="s">
        <v>32</v>
      </c>
      <c r="B41" s="9" t="s">
        <v>33</v>
      </c>
      <c r="C41" s="1">
        <v>0</v>
      </c>
    </row>
    <row r="42" spans="1:3" x14ac:dyDescent="0.25">
      <c r="A42" s="36"/>
      <c r="B42" s="9" t="s">
        <v>34</v>
      </c>
      <c r="C42" s="1">
        <v>0</v>
      </c>
    </row>
    <row r="43" spans="1:3" x14ac:dyDescent="0.25">
      <c r="A43" s="35"/>
      <c r="B43" s="9" t="s">
        <v>35</v>
      </c>
      <c r="C43" s="1">
        <v>0</v>
      </c>
    </row>
    <row r="44" spans="1:3" x14ac:dyDescent="0.25">
      <c r="A44" s="20"/>
      <c r="B44" s="11" t="str">
        <f>"Total "&amp;A41</f>
        <v>Total Aluminium Packaging</v>
      </c>
      <c r="C44" s="3">
        <f>SUM(C41:C43)</f>
        <v>0</v>
      </c>
    </row>
    <row r="45" spans="1:3" x14ac:dyDescent="0.25">
      <c r="A45" s="32" t="s">
        <v>36</v>
      </c>
      <c r="B45" s="9" t="s">
        <v>37</v>
      </c>
      <c r="C45" s="2">
        <v>0</v>
      </c>
    </row>
    <row r="46" spans="1:3" x14ac:dyDescent="0.25">
      <c r="A46" s="34"/>
      <c r="B46" s="21" t="s">
        <v>38</v>
      </c>
      <c r="C46" s="2">
        <v>0</v>
      </c>
    </row>
    <row r="47" spans="1:3" x14ac:dyDescent="0.25">
      <c r="A47" s="20"/>
      <c r="B47" s="22" t="str">
        <f>"Total "&amp;A45</f>
        <v>Total Glass Packaging</v>
      </c>
      <c r="C47" s="3">
        <f>SUM(C45:C46)</f>
        <v>0</v>
      </c>
    </row>
    <row r="48" spans="1:3" x14ac:dyDescent="0.25">
      <c r="A48" s="7"/>
      <c r="B48" s="12" t="str">
        <f>"Total "&amp;A46</f>
        <v xml:space="preserve">Total </v>
      </c>
      <c r="C48" s="3">
        <f>SUM(C47,C44,C40,C36,C22,C16)</f>
        <v>0</v>
      </c>
    </row>
  </sheetData>
  <mergeCells count="1">
    <mergeCell ref="A1:C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workbookViewId="0">
      <selection sqref="A1:C7"/>
    </sheetView>
  </sheetViews>
  <sheetFormatPr defaultRowHeight="15" x14ac:dyDescent="0.25"/>
  <cols>
    <col min="1" max="1" width="20.140625" bestFit="1" customWidth="1"/>
    <col min="2" max="2" width="80.7109375" customWidth="1"/>
    <col min="3" max="4" width="12.7109375" customWidth="1"/>
    <col min="6" max="6" width="25.7109375" customWidth="1"/>
    <col min="7" max="7" width="80.7109375" customWidth="1"/>
    <col min="8" max="9" width="12.7109375" customWidth="1"/>
  </cols>
  <sheetData>
    <row r="1" spans="1:9" x14ac:dyDescent="0.25">
      <c r="A1" s="49"/>
      <c r="B1" s="49"/>
      <c r="C1" s="49"/>
    </row>
    <row r="2" spans="1:9" x14ac:dyDescent="0.25">
      <c r="A2" s="49"/>
      <c r="B2" s="49"/>
      <c r="C2" s="49"/>
      <c r="G2" s="45"/>
    </row>
    <row r="3" spans="1:9" x14ac:dyDescent="0.25">
      <c r="A3" s="49"/>
      <c r="B3" s="49"/>
      <c r="C3" s="49"/>
    </row>
    <row r="4" spans="1:9" x14ac:dyDescent="0.25">
      <c r="A4" s="49"/>
      <c r="B4" s="49"/>
      <c r="C4" s="49"/>
    </row>
    <row r="5" spans="1:9" x14ac:dyDescent="0.25">
      <c r="A5" s="49"/>
      <c r="B5" s="49"/>
      <c r="C5" s="49"/>
    </row>
    <row r="6" spans="1:9" x14ac:dyDescent="0.25">
      <c r="A6" s="49"/>
      <c r="B6" s="49"/>
      <c r="C6" s="49"/>
    </row>
    <row r="7" spans="1:9" x14ac:dyDescent="0.25">
      <c r="A7" s="49"/>
      <c r="B7" s="49"/>
      <c r="C7" s="49"/>
    </row>
    <row r="8" spans="1:9" x14ac:dyDescent="0.25">
      <c r="A8" s="47" t="s">
        <v>203</v>
      </c>
      <c r="B8" s="48"/>
      <c r="C8" s="46"/>
    </row>
    <row r="10" spans="1:9" ht="38.25" x14ac:dyDescent="0.25">
      <c r="A10" s="5" t="s">
        <v>0</v>
      </c>
      <c r="B10" s="5" t="s">
        <v>40</v>
      </c>
      <c r="C10" s="6" t="s">
        <v>202</v>
      </c>
      <c r="D10" s="6" t="s">
        <v>156</v>
      </c>
      <c r="F10" s="5" t="s">
        <v>0</v>
      </c>
      <c r="G10" s="5" t="s">
        <v>40</v>
      </c>
      <c r="H10" s="6" t="s">
        <v>202</v>
      </c>
      <c r="I10" s="6" t="s">
        <v>156</v>
      </c>
    </row>
    <row r="11" spans="1:9" x14ac:dyDescent="0.25">
      <c r="A11" s="32" t="s">
        <v>41</v>
      </c>
      <c r="B11" s="8" t="s">
        <v>42</v>
      </c>
      <c r="C11" s="4">
        <v>0</v>
      </c>
      <c r="D11" s="23"/>
      <c r="F11" s="29" t="s">
        <v>198</v>
      </c>
      <c r="G11" s="14" t="s">
        <v>84</v>
      </c>
      <c r="H11" s="15">
        <v>0</v>
      </c>
      <c r="I11" s="23"/>
    </row>
    <row r="12" spans="1:9" x14ac:dyDescent="0.25">
      <c r="A12" s="24"/>
      <c r="B12" s="18" t="s">
        <v>5</v>
      </c>
      <c r="C12" s="15">
        <v>0</v>
      </c>
      <c r="D12" s="23"/>
      <c r="F12" s="24"/>
      <c r="G12" s="14" t="s">
        <v>85</v>
      </c>
      <c r="H12" s="15">
        <v>0</v>
      </c>
      <c r="I12" s="23"/>
    </row>
    <row r="13" spans="1:9" x14ac:dyDescent="0.25">
      <c r="A13" s="24"/>
      <c r="B13" s="18" t="s">
        <v>6</v>
      </c>
      <c r="C13" s="15">
        <v>0</v>
      </c>
      <c r="D13" s="23"/>
      <c r="F13" s="24"/>
      <c r="G13" s="14" t="s">
        <v>86</v>
      </c>
      <c r="H13" s="15">
        <v>0</v>
      </c>
      <c r="I13" s="23"/>
    </row>
    <row r="14" spans="1:9" x14ac:dyDescent="0.25">
      <c r="A14" s="25"/>
      <c r="B14" s="18" t="s">
        <v>7</v>
      </c>
      <c r="C14" s="15">
        <v>0</v>
      </c>
      <c r="D14" s="23"/>
      <c r="F14" s="20"/>
      <c r="G14" s="22" t="str">
        <f>"Total "&amp;F11</f>
        <v>Total CBCRA Paper Packaging</v>
      </c>
      <c r="H14" s="3">
        <f>SUM(H11:H13)</f>
        <v>0</v>
      </c>
      <c r="I14" s="23"/>
    </row>
    <row r="15" spans="1:9" x14ac:dyDescent="0.25">
      <c r="A15" s="20"/>
      <c r="B15" s="19" t="str">
        <f>"Total "&amp;A11</f>
        <v>Total Printed Paper</v>
      </c>
      <c r="C15" s="3">
        <f>SUM(C11:C14)</f>
        <v>0</v>
      </c>
      <c r="D15" s="23"/>
      <c r="F15" s="30" t="s">
        <v>199</v>
      </c>
      <c r="G15" s="14" t="s">
        <v>87</v>
      </c>
      <c r="H15" s="15">
        <v>0</v>
      </c>
      <c r="I15" s="23"/>
    </row>
    <row r="16" spans="1:9" x14ac:dyDescent="0.25">
      <c r="A16" s="29" t="s">
        <v>8</v>
      </c>
      <c r="B16" s="18" t="s">
        <v>43</v>
      </c>
      <c r="C16" s="15">
        <v>0</v>
      </c>
      <c r="D16" s="23"/>
      <c r="F16" s="24"/>
      <c r="G16" s="14" t="s">
        <v>88</v>
      </c>
      <c r="H16" s="15">
        <v>0</v>
      </c>
      <c r="I16" s="23"/>
    </row>
    <row r="17" spans="1:9" x14ac:dyDescent="0.25">
      <c r="A17" s="24"/>
      <c r="B17" s="18" t="s">
        <v>44</v>
      </c>
      <c r="C17" s="15">
        <v>0</v>
      </c>
      <c r="D17" s="23"/>
      <c r="F17" s="24"/>
      <c r="G17" s="14" t="s">
        <v>89</v>
      </c>
      <c r="H17" s="15">
        <v>0</v>
      </c>
      <c r="I17" s="23"/>
    </row>
    <row r="18" spans="1:9" x14ac:dyDescent="0.25">
      <c r="A18" s="24"/>
      <c r="B18" s="18" t="s">
        <v>45</v>
      </c>
      <c r="C18" s="15">
        <v>0</v>
      </c>
      <c r="D18" s="23"/>
      <c r="F18" s="20"/>
      <c r="G18" s="22" t="str">
        <f>"Total "&amp;F15</f>
        <v>Total CBCRA Plastic Packaging</v>
      </c>
      <c r="H18" s="3">
        <f>SUM(H15:H17)</f>
        <v>0</v>
      </c>
      <c r="I18" s="23"/>
    </row>
    <row r="19" spans="1:9" x14ac:dyDescent="0.25">
      <c r="A19" s="24"/>
      <c r="B19" s="18" t="s">
        <v>46</v>
      </c>
      <c r="C19" s="15">
        <v>0</v>
      </c>
      <c r="D19" s="23"/>
      <c r="F19" s="29" t="s">
        <v>200</v>
      </c>
      <c r="G19" s="14" t="s">
        <v>90</v>
      </c>
      <c r="H19" s="15">
        <v>0</v>
      </c>
      <c r="I19" s="23"/>
    </row>
    <row r="20" spans="1:9" x14ac:dyDescent="0.25">
      <c r="A20" s="24"/>
      <c r="B20" s="18" t="s">
        <v>47</v>
      </c>
      <c r="C20" s="15">
        <v>0</v>
      </c>
      <c r="D20" s="23"/>
      <c r="F20" s="24"/>
      <c r="G20" s="14" t="s">
        <v>91</v>
      </c>
      <c r="H20" s="15">
        <v>0</v>
      </c>
      <c r="I20" s="23"/>
    </row>
    <row r="21" spans="1:9" x14ac:dyDescent="0.25">
      <c r="A21" s="24"/>
      <c r="B21" s="18" t="s">
        <v>48</v>
      </c>
      <c r="C21" s="15">
        <v>0</v>
      </c>
      <c r="D21" s="23"/>
      <c r="F21" s="24"/>
      <c r="G21" s="42" t="s">
        <v>92</v>
      </c>
      <c r="H21" s="15">
        <v>0</v>
      </c>
      <c r="I21" s="23"/>
    </row>
    <row r="22" spans="1:9" x14ac:dyDescent="0.25">
      <c r="A22" s="24"/>
      <c r="B22" s="18" t="s">
        <v>13</v>
      </c>
      <c r="C22" s="15">
        <v>0</v>
      </c>
      <c r="D22" s="23"/>
      <c r="F22" s="20"/>
      <c r="G22" s="22" t="str">
        <f>"Total "&amp;F19</f>
        <v>Total CBCRA Aluminum Packaging</v>
      </c>
      <c r="H22" s="3">
        <f>SUM(H19:H20)</f>
        <v>0</v>
      </c>
      <c r="I22" s="3">
        <f>H21</f>
        <v>0</v>
      </c>
    </row>
    <row r="23" spans="1:9" x14ac:dyDescent="0.25">
      <c r="A23" s="20"/>
      <c r="B23" s="19" t="str">
        <f>"Total "&amp;A16</f>
        <v>Total Paper Packaging</v>
      </c>
      <c r="C23" s="3">
        <f>SUM(C16:C22)</f>
        <v>0</v>
      </c>
      <c r="D23" s="23"/>
      <c r="F23" s="30" t="s">
        <v>199</v>
      </c>
      <c r="G23" s="14" t="s">
        <v>93</v>
      </c>
      <c r="H23" s="15">
        <v>0</v>
      </c>
      <c r="I23" s="23"/>
    </row>
    <row r="24" spans="1:9" x14ac:dyDescent="0.25">
      <c r="A24" s="29" t="s">
        <v>14</v>
      </c>
      <c r="B24" s="18" t="s">
        <v>49</v>
      </c>
      <c r="C24" s="15">
        <v>0</v>
      </c>
      <c r="D24" s="23"/>
      <c r="F24" s="24"/>
      <c r="G24" s="42" t="s">
        <v>94</v>
      </c>
      <c r="H24" s="15">
        <v>0</v>
      </c>
      <c r="I24" s="23"/>
    </row>
    <row r="25" spans="1:9" x14ac:dyDescent="0.25">
      <c r="A25" s="24"/>
      <c r="B25" s="18" t="s">
        <v>50</v>
      </c>
      <c r="C25" s="15">
        <v>0</v>
      </c>
      <c r="D25" s="23"/>
      <c r="F25" s="24"/>
      <c r="G25" s="14" t="s">
        <v>95</v>
      </c>
      <c r="H25" s="15">
        <v>0</v>
      </c>
      <c r="I25" s="23"/>
    </row>
    <row r="26" spans="1:9" x14ac:dyDescent="0.25">
      <c r="A26" s="24"/>
      <c r="B26" s="18" t="s">
        <v>51</v>
      </c>
      <c r="C26" s="15">
        <v>0</v>
      </c>
      <c r="D26" s="23"/>
      <c r="F26" s="24"/>
      <c r="G26" s="42" t="s">
        <v>96</v>
      </c>
      <c r="H26" s="15">
        <v>0</v>
      </c>
      <c r="I26" s="23"/>
    </row>
    <row r="27" spans="1:9" x14ac:dyDescent="0.25">
      <c r="A27" s="24"/>
      <c r="B27" s="18" t="s">
        <v>52</v>
      </c>
      <c r="C27" s="15">
        <v>0</v>
      </c>
      <c r="D27" s="23"/>
      <c r="F27" s="24"/>
      <c r="G27" s="14" t="s">
        <v>97</v>
      </c>
      <c r="H27" s="15">
        <v>0</v>
      </c>
      <c r="I27" s="23"/>
    </row>
    <row r="28" spans="1:9" x14ac:dyDescent="0.25">
      <c r="A28" s="24"/>
      <c r="B28" s="18" t="s">
        <v>53</v>
      </c>
      <c r="C28" s="15">
        <v>0</v>
      </c>
      <c r="D28" s="23"/>
      <c r="F28" s="24"/>
      <c r="G28" s="42" t="s">
        <v>98</v>
      </c>
      <c r="H28" s="15">
        <v>0</v>
      </c>
      <c r="I28" s="23"/>
    </row>
    <row r="29" spans="1:9" x14ac:dyDescent="0.25">
      <c r="A29" s="24"/>
      <c r="B29" s="18" t="s">
        <v>54</v>
      </c>
      <c r="C29" s="15">
        <v>0</v>
      </c>
      <c r="D29" s="23"/>
      <c r="F29" s="24"/>
      <c r="G29" s="14" t="s">
        <v>99</v>
      </c>
      <c r="H29" s="15">
        <v>0</v>
      </c>
      <c r="I29" s="23"/>
    </row>
    <row r="30" spans="1:9" x14ac:dyDescent="0.25">
      <c r="A30" s="24"/>
      <c r="B30" s="18" t="s">
        <v>55</v>
      </c>
      <c r="C30" s="15">
        <v>0</v>
      </c>
      <c r="D30" s="23"/>
      <c r="F30" s="24"/>
      <c r="G30" s="42" t="s">
        <v>100</v>
      </c>
      <c r="H30" s="15">
        <v>0</v>
      </c>
      <c r="I30" s="23"/>
    </row>
    <row r="31" spans="1:9" x14ac:dyDescent="0.25">
      <c r="A31" s="24"/>
      <c r="B31" s="18" t="s">
        <v>56</v>
      </c>
      <c r="C31" s="15">
        <v>0</v>
      </c>
      <c r="D31" s="23"/>
      <c r="F31" s="24"/>
      <c r="G31" s="14" t="s">
        <v>101</v>
      </c>
      <c r="H31" s="15">
        <v>0</v>
      </c>
      <c r="I31" s="23"/>
    </row>
    <row r="32" spans="1:9" x14ac:dyDescent="0.25">
      <c r="A32" s="24"/>
      <c r="B32" s="18" t="s">
        <v>57</v>
      </c>
      <c r="C32" s="15">
        <v>0</v>
      </c>
      <c r="D32" s="23"/>
      <c r="F32" s="24"/>
      <c r="G32" s="42" t="s">
        <v>102</v>
      </c>
      <c r="H32" s="15">
        <v>0</v>
      </c>
      <c r="I32" s="23"/>
    </row>
    <row r="33" spans="1:9" x14ac:dyDescent="0.25">
      <c r="A33" s="24"/>
      <c r="B33" s="18" t="s">
        <v>58</v>
      </c>
      <c r="C33" s="15">
        <v>0</v>
      </c>
      <c r="D33" s="23"/>
      <c r="F33" s="24"/>
      <c r="G33" s="14" t="s">
        <v>103</v>
      </c>
      <c r="H33" s="15">
        <v>0</v>
      </c>
      <c r="I33" s="23"/>
    </row>
    <row r="34" spans="1:9" x14ac:dyDescent="0.25">
      <c r="A34" s="24"/>
      <c r="B34" s="18" t="s">
        <v>59</v>
      </c>
      <c r="C34" s="15">
        <v>0</v>
      </c>
      <c r="D34" s="23"/>
      <c r="F34" s="24"/>
      <c r="G34" s="42" t="s">
        <v>104</v>
      </c>
      <c r="H34" s="15">
        <v>0</v>
      </c>
      <c r="I34" s="23"/>
    </row>
    <row r="35" spans="1:9" x14ac:dyDescent="0.25">
      <c r="A35" s="24"/>
      <c r="B35" s="18" t="s">
        <v>60</v>
      </c>
      <c r="C35" s="15">
        <v>0</v>
      </c>
      <c r="D35" s="23"/>
      <c r="F35" s="24"/>
      <c r="G35" s="14" t="s">
        <v>105</v>
      </c>
      <c r="H35" s="15">
        <v>3400</v>
      </c>
      <c r="I35" s="23"/>
    </row>
    <row r="36" spans="1:9" x14ac:dyDescent="0.25">
      <c r="A36" s="24"/>
      <c r="B36" s="18" t="s">
        <v>61</v>
      </c>
      <c r="C36" s="15">
        <v>0</v>
      </c>
      <c r="D36" s="23"/>
      <c r="F36" s="24"/>
      <c r="G36" s="42" t="s">
        <v>106</v>
      </c>
      <c r="H36" s="15">
        <v>0</v>
      </c>
      <c r="I36" s="23"/>
    </row>
    <row r="37" spans="1:9" x14ac:dyDescent="0.25">
      <c r="A37" s="24"/>
      <c r="B37" s="18" t="s">
        <v>62</v>
      </c>
      <c r="C37" s="15">
        <v>50000</v>
      </c>
      <c r="D37" s="23"/>
      <c r="F37" s="24"/>
      <c r="G37" s="14" t="s">
        <v>107</v>
      </c>
      <c r="H37" s="15">
        <v>0</v>
      </c>
      <c r="I37" s="23"/>
    </row>
    <row r="38" spans="1:9" x14ac:dyDescent="0.25">
      <c r="A38" s="24"/>
      <c r="B38" s="44" t="s">
        <v>63</v>
      </c>
      <c r="C38" s="15">
        <v>0</v>
      </c>
      <c r="D38" s="23"/>
      <c r="F38" s="24"/>
      <c r="G38" s="42" t="s">
        <v>108</v>
      </c>
      <c r="H38" s="15">
        <v>0</v>
      </c>
      <c r="I38" s="23"/>
    </row>
    <row r="39" spans="1:9" x14ac:dyDescent="0.25">
      <c r="A39" s="24"/>
      <c r="B39" s="18" t="s">
        <v>23</v>
      </c>
      <c r="C39" s="15">
        <v>0</v>
      </c>
      <c r="D39" s="23"/>
      <c r="F39" s="24"/>
      <c r="G39" s="14" t="s">
        <v>109</v>
      </c>
      <c r="H39" s="15">
        <v>0</v>
      </c>
      <c r="I39" s="23"/>
    </row>
    <row r="40" spans="1:9" x14ac:dyDescent="0.25">
      <c r="A40" s="24"/>
      <c r="B40" s="18" t="s">
        <v>64</v>
      </c>
      <c r="C40" s="15">
        <v>0</v>
      </c>
      <c r="D40" s="23"/>
      <c r="F40" s="24"/>
      <c r="G40" s="42" t="s">
        <v>110</v>
      </c>
      <c r="H40" s="15">
        <v>0</v>
      </c>
      <c r="I40" s="23"/>
    </row>
    <row r="41" spans="1:9" x14ac:dyDescent="0.25">
      <c r="A41" s="24"/>
      <c r="B41" s="44" t="s">
        <v>65</v>
      </c>
      <c r="C41" s="15">
        <v>0</v>
      </c>
      <c r="D41" s="23"/>
      <c r="F41" s="24"/>
      <c r="G41" s="14" t="s">
        <v>111</v>
      </c>
      <c r="H41" s="15">
        <v>0</v>
      </c>
      <c r="I41" s="23"/>
    </row>
    <row r="42" spans="1:9" x14ac:dyDescent="0.25">
      <c r="A42" s="24"/>
      <c r="B42" s="18" t="s">
        <v>66</v>
      </c>
      <c r="C42" s="15">
        <v>0</v>
      </c>
      <c r="D42" s="23"/>
      <c r="F42" s="24"/>
      <c r="G42" s="42" t="s">
        <v>112</v>
      </c>
      <c r="H42" s="15">
        <v>0</v>
      </c>
      <c r="I42" s="23"/>
    </row>
    <row r="43" spans="1:9" x14ac:dyDescent="0.25">
      <c r="A43" s="24"/>
      <c r="B43" s="18" t="s">
        <v>67</v>
      </c>
      <c r="C43" s="15">
        <v>0</v>
      </c>
      <c r="D43" s="23"/>
      <c r="F43" s="24"/>
      <c r="G43" s="14" t="s">
        <v>113</v>
      </c>
      <c r="H43" s="15">
        <v>0</v>
      </c>
      <c r="I43" s="23"/>
    </row>
    <row r="44" spans="1:9" x14ac:dyDescent="0.25">
      <c r="A44" s="24"/>
      <c r="B44" s="18" t="s">
        <v>68</v>
      </c>
      <c r="C44" s="15">
        <v>0</v>
      </c>
      <c r="D44" s="23"/>
      <c r="F44" s="24"/>
      <c r="G44" s="42" t="s">
        <v>114</v>
      </c>
      <c r="H44" s="15">
        <v>0</v>
      </c>
      <c r="I44" s="23"/>
    </row>
    <row r="45" spans="1:9" x14ac:dyDescent="0.25">
      <c r="A45" s="24"/>
      <c r="B45" s="18" t="s">
        <v>69</v>
      </c>
      <c r="C45" s="15">
        <v>0</v>
      </c>
      <c r="D45" s="23"/>
      <c r="F45" s="24"/>
      <c r="G45" s="14" t="s">
        <v>115</v>
      </c>
      <c r="H45" s="15">
        <v>0</v>
      </c>
      <c r="I45" s="23"/>
    </row>
    <row r="46" spans="1:9" x14ac:dyDescent="0.25">
      <c r="A46" s="24"/>
      <c r="B46" s="18" t="s">
        <v>70</v>
      </c>
      <c r="C46" s="15">
        <v>0</v>
      </c>
      <c r="D46" s="23"/>
      <c r="F46" s="24"/>
      <c r="G46" s="42" t="s">
        <v>116</v>
      </c>
      <c r="H46" s="15">
        <v>0</v>
      </c>
      <c r="I46" s="23"/>
    </row>
    <row r="47" spans="1:9" x14ac:dyDescent="0.25">
      <c r="A47" s="20"/>
      <c r="B47" s="19" t="str">
        <f>"Total "&amp;A24</f>
        <v>Total Plastic Packaging</v>
      </c>
      <c r="C47" s="3">
        <f>SUM(C24:C37,C39:C40,C42:C46)</f>
        <v>50000</v>
      </c>
      <c r="D47" s="3">
        <f>SUM(C38,C41)</f>
        <v>0</v>
      </c>
      <c r="F47" s="20"/>
      <c r="G47" s="22" t="str">
        <f>"Total "&amp;F23</f>
        <v>Total CBCRA Plastic Packaging</v>
      </c>
      <c r="H47" s="3">
        <f>SUM(H23,H25,H27,H29,H31,H33,H35,H37,H39,H41,H43,H45)</f>
        <v>3400</v>
      </c>
      <c r="I47" s="3">
        <f>SUM(H24,H26,H28,H30,H32,H34,H36,H38,H40,H42,H44,H46)</f>
        <v>0</v>
      </c>
    </row>
    <row r="48" spans="1:9" x14ac:dyDescent="0.25">
      <c r="A48" s="29" t="s">
        <v>71</v>
      </c>
      <c r="B48" s="18" t="s">
        <v>72</v>
      </c>
      <c r="C48" s="15">
        <v>0</v>
      </c>
      <c r="D48" s="23"/>
      <c r="F48" s="29" t="s">
        <v>201</v>
      </c>
      <c r="G48" s="14" t="s">
        <v>117</v>
      </c>
      <c r="H48" s="15">
        <v>0</v>
      </c>
      <c r="I48" s="23"/>
    </row>
    <row r="49" spans="1:9" x14ac:dyDescent="0.25">
      <c r="A49" s="24"/>
      <c r="B49" s="18" t="s">
        <v>73</v>
      </c>
      <c r="C49" s="15">
        <v>0</v>
      </c>
      <c r="D49" s="23"/>
      <c r="F49" s="24"/>
      <c r="G49" s="42" t="s">
        <v>118</v>
      </c>
      <c r="H49" s="15">
        <v>0</v>
      </c>
      <c r="I49" s="23"/>
    </row>
    <row r="50" spans="1:9" x14ac:dyDescent="0.25">
      <c r="A50" s="24"/>
      <c r="B50" s="18" t="s">
        <v>74</v>
      </c>
      <c r="C50" s="15">
        <v>0</v>
      </c>
      <c r="D50" s="23"/>
      <c r="F50" s="31"/>
      <c r="G50" s="14" t="s">
        <v>119</v>
      </c>
      <c r="H50" s="15">
        <v>0</v>
      </c>
      <c r="I50" s="23"/>
    </row>
    <row r="51" spans="1:9" x14ac:dyDescent="0.25">
      <c r="A51" s="24"/>
      <c r="B51" s="18" t="s">
        <v>75</v>
      </c>
      <c r="C51" s="15">
        <v>0</v>
      </c>
      <c r="D51" s="23"/>
      <c r="F51" s="31"/>
      <c r="G51" s="42" t="s">
        <v>120</v>
      </c>
      <c r="H51" s="15">
        <v>0</v>
      </c>
      <c r="I51" s="23"/>
    </row>
    <row r="52" spans="1:9" x14ac:dyDescent="0.25">
      <c r="A52" s="20"/>
      <c r="B52" s="19" t="str">
        <f>"Total "&amp;A48</f>
        <v>Total Steel Packaging</v>
      </c>
      <c r="C52" s="3">
        <f>SUM(C48:C51)</f>
        <v>0</v>
      </c>
      <c r="D52" s="23"/>
      <c r="F52" s="31"/>
      <c r="G52" s="14" t="s">
        <v>121</v>
      </c>
      <c r="H52" s="15">
        <v>0</v>
      </c>
      <c r="I52" s="23"/>
    </row>
    <row r="53" spans="1:9" x14ac:dyDescent="0.25">
      <c r="A53" s="29" t="s">
        <v>76</v>
      </c>
      <c r="B53" s="18" t="s">
        <v>77</v>
      </c>
      <c r="C53" s="15">
        <v>0</v>
      </c>
      <c r="D53" s="23"/>
      <c r="F53" s="31"/>
      <c r="G53" s="42" t="s">
        <v>122</v>
      </c>
      <c r="H53" s="15">
        <v>0</v>
      </c>
      <c r="I53" s="23"/>
    </row>
    <row r="54" spans="1:9" x14ac:dyDescent="0.25">
      <c r="A54" s="24"/>
      <c r="B54" s="18" t="s">
        <v>78</v>
      </c>
      <c r="C54" s="15">
        <v>0</v>
      </c>
      <c r="D54" s="23"/>
      <c r="F54" s="20"/>
      <c r="G54" s="22" t="str">
        <f>"Total "&amp;F48</f>
        <v>Total CBCRA Glass Packaging</v>
      </c>
      <c r="H54" s="3">
        <f>SUM(H48,H50,H52)</f>
        <v>0</v>
      </c>
      <c r="I54" s="3">
        <f>SUM(H49,H51,H53)</f>
        <v>0</v>
      </c>
    </row>
    <row r="55" spans="1:9" x14ac:dyDescent="0.25">
      <c r="A55" s="24"/>
      <c r="B55" s="18" t="s">
        <v>79</v>
      </c>
      <c r="C55" s="15">
        <v>0</v>
      </c>
      <c r="D55" s="23"/>
      <c r="F55" s="29" t="s">
        <v>123</v>
      </c>
      <c r="G55" s="14" t="s">
        <v>124</v>
      </c>
      <c r="H55" s="15">
        <v>0</v>
      </c>
      <c r="I55" s="23"/>
    </row>
    <row r="56" spans="1:9" x14ac:dyDescent="0.25">
      <c r="A56" s="24"/>
      <c r="B56" s="18" t="s">
        <v>80</v>
      </c>
      <c r="C56" s="15">
        <v>0</v>
      </c>
      <c r="D56" s="23"/>
      <c r="F56" s="24"/>
      <c r="G56" s="42" t="s">
        <v>125</v>
      </c>
      <c r="H56" s="15">
        <v>0</v>
      </c>
      <c r="I56" s="23"/>
    </row>
    <row r="57" spans="1:9" x14ac:dyDescent="0.25">
      <c r="A57" s="20"/>
      <c r="B57" s="19" t="str">
        <f>"Total "&amp;A53</f>
        <v>Total Aluminum Packaging</v>
      </c>
      <c r="C57" s="3">
        <f>SUM(C53:C56)</f>
        <v>0</v>
      </c>
      <c r="D57" s="23"/>
      <c r="F57" s="24"/>
      <c r="G57" s="14" t="s">
        <v>126</v>
      </c>
      <c r="H57" s="15">
        <v>0</v>
      </c>
      <c r="I57" s="23"/>
    </row>
    <row r="58" spans="1:9" x14ac:dyDescent="0.25">
      <c r="A58" s="29" t="s">
        <v>36</v>
      </c>
      <c r="B58" s="18" t="s">
        <v>81</v>
      </c>
      <c r="C58" s="15">
        <v>0</v>
      </c>
      <c r="D58" s="23"/>
      <c r="F58" s="24"/>
      <c r="G58" s="42" t="s">
        <v>127</v>
      </c>
      <c r="H58" s="15">
        <v>0</v>
      </c>
      <c r="I58" s="23"/>
    </row>
    <row r="59" spans="1:9" x14ac:dyDescent="0.25">
      <c r="A59" s="24"/>
      <c r="B59" s="18" t="s">
        <v>82</v>
      </c>
      <c r="C59" s="15">
        <v>0</v>
      </c>
      <c r="D59" s="23"/>
      <c r="F59" s="24"/>
      <c r="G59" s="14" t="s">
        <v>128</v>
      </c>
      <c r="H59" s="15">
        <v>0</v>
      </c>
      <c r="I59" s="23"/>
    </row>
    <row r="60" spans="1:9" x14ac:dyDescent="0.25">
      <c r="A60" s="24"/>
      <c r="B60" s="18" t="s">
        <v>83</v>
      </c>
      <c r="C60" s="15">
        <v>0</v>
      </c>
      <c r="D60" s="23"/>
      <c r="F60" s="24"/>
      <c r="G60" s="42" t="s">
        <v>129</v>
      </c>
      <c r="H60" s="15">
        <v>0</v>
      </c>
      <c r="I60" s="23"/>
    </row>
    <row r="61" spans="1:9" x14ac:dyDescent="0.25">
      <c r="A61" s="20"/>
      <c r="B61" s="22" t="str">
        <f>"Total "&amp;A58</f>
        <v>Total Glass Packaging</v>
      </c>
      <c r="C61" s="3">
        <f>SUM(C58:C60)</f>
        <v>0</v>
      </c>
      <c r="D61" s="23"/>
      <c r="F61" s="20"/>
      <c r="G61" s="22" t="str">
        <f>"Total "&amp;F55</f>
        <v>Total CBCRA Bi-Metal Cans</v>
      </c>
      <c r="H61" s="3">
        <f>SUM(H55,H57,H59)</f>
        <v>0</v>
      </c>
      <c r="I61" s="3">
        <f>SUM(H56,H58,H60)</f>
        <v>0</v>
      </c>
    </row>
    <row r="62" spans="1:9" x14ac:dyDescent="0.25">
      <c r="A62" s="7"/>
      <c r="B62" s="12" t="str">
        <f>"Total "&amp;A60</f>
        <v xml:space="preserve">Total </v>
      </c>
      <c r="C62" s="3">
        <f>SUM(C61,C57,C52,C47,C23,C15)</f>
        <v>50000</v>
      </c>
      <c r="D62" s="3">
        <f>SUM(D47)</f>
        <v>0</v>
      </c>
      <c r="F62" s="29" t="s">
        <v>130</v>
      </c>
      <c r="G62" s="14" t="s">
        <v>131</v>
      </c>
      <c r="H62" s="15">
        <v>0</v>
      </c>
      <c r="I62" s="23"/>
    </row>
    <row r="63" spans="1:9" x14ac:dyDescent="0.25">
      <c r="F63" s="24"/>
      <c r="G63" s="42" t="s">
        <v>132</v>
      </c>
      <c r="H63" s="15">
        <v>0</v>
      </c>
      <c r="I63" s="23"/>
    </row>
    <row r="64" spans="1:9" x14ac:dyDescent="0.25">
      <c r="F64" s="24"/>
      <c r="G64" s="42" t="s">
        <v>133</v>
      </c>
      <c r="H64" s="15">
        <v>0</v>
      </c>
      <c r="I64" s="23"/>
    </row>
    <row r="65" spans="6:9" x14ac:dyDescent="0.25">
      <c r="F65" s="24"/>
      <c r="G65" s="42" t="s">
        <v>134</v>
      </c>
      <c r="H65" s="15">
        <v>0</v>
      </c>
      <c r="I65" s="23"/>
    </row>
    <row r="66" spans="6:9" x14ac:dyDescent="0.25">
      <c r="F66" s="24"/>
      <c r="G66" s="42" t="s">
        <v>135</v>
      </c>
      <c r="H66" s="15">
        <v>0</v>
      </c>
      <c r="I66" s="23"/>
    </row>
    <row r="67" spans="6:9" x14ac:dyDescent="0.25">
      <c r="F67" s="24"/>
      <c r="G67" s="42" t="s">
        <v>136</v>
      </c>
      <c r="H67" s="15">
        <v>0</v>
      </c>
      <c r="I67" s="23"/>
    </row>
    <row r="68" spans="6:9" x14ac:dyDescent="0.25">
      <c r="F68" s="24"/>
      <c r="G68" s="42" t="s">
        <v>137</v>
      </c>
      <c r="H68" s="15">
        <v>0</v>
      </c>
      <c r="I68" s="23"/>
    </row>
    <row r="69" spans="6:9" x14ac:dyDescent="0.25">
      <c r="F69" s="24"/>
      <c r="G69" s="42" t="s">
        <v>138</v>
      </c>
      <c r="H69" s="15">
        <v>0</v>
      </c>
      <c r="I69" s="23"/>
    </row>
    <row r="70" spans="6:9" x14ac:dyDescent="0.25">
      <c r="F70" s="24"/>
      <c r="G70" s="42" t="s">
        <v>139</v>
      </c>
      <c r="H70" s="15">
        <v>0</v>
      </c>
      <c r="I70" s="23"/>
    </row>
    <row r="71" spans="6:9" x14ac:dyDescent="0.25">
      <c r="F71" s="24"/>
      <c r="G71" s="42" t="s">
        <v>140</v>
      </c>
      <c r="H71" s="15">
        <v>0</v>
      </c>
      <c r="I71" s="23"/>
    </row>
    <row r="72" spans="6:9" x14ac:dyDescent="0.25">
      <c r="F72" s="24"/>
      <c r="G72" s="42" t="s">
        <v>141</v>
      </c>
      <c r="H72" s="15">
        <v>0</v>
      </c>
      <c r="I72" s="23"/>
    </row>
    <row r="73" spans="6:9" x14ac:dyDescent="0.25">
      <c r="F73" s="24"/>
      <c r="G73" s="42" t="s">
        <v>142</v>
      </c>
      <c r="H73" s="15">
        <v>0</v>
      </c>
      <c r="I73" s="23"/>
    </row>
    <row r="74" spans="6:9" x14ac:dyDescent="0.25">
      <c r="F74" s="20"/>
      <c r="G74" s="22" t="str">
        <f>"Total "&amp;F62</f>
        <v>Total CBCRA Polycoat</v>
      </c>
      <c r="H74" s="3">
        <f>SUM(H62,H64,H66,H68,H70,H72)</f>
        <v>0</v>
      </c>
      <c r="I74" s="3">
        <f>SUM(H63,H65,H67,H69,H71,H73)</f>
        <v>0</v>
      </c>
    </row>
    <row r="75" spans="6:9" x14ac:dyDescent="0.25">
      <c r="F75" s="29" t="s">
        <v>143</v>
      </c>
      <c r="G75" s="14" t="s">
        <v>144</v>
      </c>
      <c r="H75" s="15">
        <v>0</v>
      </c>
      <c r="I75" s="23"/>
    </row>
    <row r="76" spans="6:9" x14ac:dyDescent="0.25">
      <c r="F76" s="24"/>
      <c r="G76" s="42" t="s">
        <v>145</v>
      </c>
      <c r="H76" s="15">
        <v>0</v>
      </c>
      <c r="I76" s="23"/>
    </row>
    <row r="77" spans="6:9" x14ac:dyDescent="0.25">
      <c r="F77" s="24"/>
      <c r="G77" s="14" t="s">
        <v>146</v>
      </c>
      <c r="H77" s="15">
        <v>0</v>
      </c>
      <c r="I77" s="23"/>
    </row>
    <row r="78" spans="6:9" x14ac:dyDescent="0.25">
      <c r="F78" s="24"/>
      <c r="G78" s="42" t="s">
        <v>147</v>
      </c>
      <c r="H78" s="15">
        <v>0</v>
      </c>
      <c r="I78" s="23"/>
    </row>
    <row r="79" spans="6:9" x14ac:dyDescent="0.25">
      <c r="F79" s="24"/>
      <c r="G79" s="14" t="s">
        <v>148</v>
      </c>
      <c r="H79" s="15">
        <v>0</v>
      </c>
      <c r="I79" s="23"/>
    </row>
    <row r="80" spans="6:9" x14ac:dyDescent="0.25">
      <c r="F80" s="24"/>
      <c r="G80" s="42" t="s">
        <v>149</v>
      </c>
      <c r="H80" s="15">
        <v>0</v>
      </c>
      <c r="I80" s="23"/>
    </row>
    <row r="81" spans="6:9" x14ac:dyDescent="0.25">
      <c r="F81" s="24"/>
      <c r="G81" s="14" t="s">
        <v>150</v>
      </c>
      <c r="H81" s="15">
        <v>0</v>
      </c>
      <c r="I81" s="23"/>
    </row>
    <row r="82" spans="6:9" x14ac:dyDescent="0.25">
      <c r="F82" s="24"/>
      <c r="G82" s="42" t="s">
        <v>151</v>
      </c>
      <c r="H82" s="15">
        <v>0</v>
      </c>
      <c r="I82" s="23"/>
    </row>
    <row r="83" spans="6:9" x14ac:dyDescent="0.25">
      <c r="F83" s="24"/>
      <c r="G83" s="14" t="s">
        <v>152</v>
      </c>
      <c r="H83" s="15">
        <v>0</v>
      </c>
      <c r="I83" s="23"/>
    </row>
    <row r="84" spans="6:9" x14ac:dyDescent="0.25">
      <c r="F84" s="24"/>
      <c r="G84" s="42" t="s">
        <v>153</v>
      </c>
      <c r="H84" s="15">
        <v>0</v>
      </c>
      <c r="I84" s="23"/>
    </row>
    <row r="85" spans="6:9" x14ac:dyDescent="0.25">
      <c r="F85" s="24"/>
      <c r="G85" s="16" t="s">
        <v>154</v>
      </c>
      <c r="H85" s="15">
        <v>0</v>
      </c>
      <c r="I85" s="23"/>
    </row>
    <row r="86" spans="6:9" x14ac:dyDescent="0.25">
      <c r="F86" s="17"/>
      <c r="G86" s="43" t="s">
        <v>155</v>
      </c>
      <c r="H86" s="15">
        <v>0</v>
      </c>
      <c r="I86" s="23"/>
    </row>
    <row r="87" spans="6:9" x14ac:dyDescent="0.25">
      <c r="F87" s="20"/>
      <c r="G87" s="22" t="str">
        <f>"Total "&amp;F75</f>
        <v>Total CBCRA Other</v>
      </c>
      <c r="H87" s="3">
        <f>SUM(H75,H77,H79,H81,H83,H85)</f>
        <v>0</v>
      </c>
      <c r="I87" s="3">
        <f>SUM(H76,H78,H80,H82,H84,H86)</f>
        <v>0</v>
      </c>
    </row>
    <row r="88" spans="6:9" x14ac:dyDescent="0.25">
      <c r="F88" s="7"/>
      <c r="G88" s="12" t="str">
        <f>"Total CBCRA"</f>
        <v>Total CBCRA</v>
      </c>
      <c r="H88" s="3">
        <f>SUM(H14,H18,H22,H47,H54,H61,H74,H87)</f>
        <v>3400</v>
      </c>
      <c r="I88" s="3">
        <f>SUM(I22,I47,I54,I61,I74,I87)</f>
        <v>0</v>
      </c>
    </row>
  </sheetData>
  <mergeCells count="1">
    <mergeCell ref="A1:C7"/>
  </mergeCells>
  <conditionalFormatting sqref="C38">
    <cfRule type="expression" dxfId="2" priority="2">
      <formula>$C37&lt;&gt;0</formula>
    </cfRule>
  </conditionalFormatting>
  <conditionalFormatting sqref="C41">
    <cfRule type="expression" dxfId="1" priority="1">
      <formula>$C40&lt;&gt;0</formula>
    </cfRule>
  </conditionalFormatting>
  <conditionalFormatting sqref="H21 H84 H24 H63 H60 H67 H26 H30 H28 H32 H69 H34 H36 H38 H40 H42 H44 H46 H49 H51 H53 H56 H58 H65 H73 H71 H76 H78 H80 H82 H86">
    <cfRule type="expression" dxfId="0" priority="53">
      <formula>$H20&lt;&gt;0</formula>
    </cfRule>
  </conditionalFormatting>
  <printOptions horizontalCentered="1"/>
  <pageMargins left="0.45" right="0.45" top="0.75" bottom="0.75" header="0.3" footer="0.3"/>
  <pageSetup fitToHeight="0" orientation="landscape" r:id="rId1"/>
  <headerFooter>
    <oddHeader>&amp;R&amp;8&amp;D (&amp;T)</oddHeader>
    <oddFooter>&amp;L&amp;8&amp;A&amp;C&amp;"-,Bold"&amp;8Canadian Stewardship Services Alliance (CSSA)&amp;R&amp;8&amp;P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workbookViewId="0">
      <selection sqref="A1:C7"/>
    </sheetView>
  </sheetViews>
  <sheetFormatPr defaultRowHeight="15" x14ac:dyDescent="0.25"/>
  <cols>
    <col min="1" max="1" width="20.140625" bestFit="1" customWidth="1"/>
    <col min="2" max="2" width="80.7109375" customWidth="1"/>
    <col min="3" max="3" width="12.7109375" customWidth="1"/>
  </cols>
  <sheetData>
    <row r="1" spans="1:3" x14ac:dyDescent="0.25">
      <c r="A1" s="49"/>
      <c r="B1" s="49"/>
      <c r="C1" s="49"/>
    </row>
    <row r="2" spans="1:3" x14ac:dyDescent="0.25">
      <c r="A2" s="49"/>
      <c r="B2" s="49"/>
      <c r="C2" s="49"/>
    </row>
    <row r="3" spans="1:3" x14ac:dyDescent="0.25">
      <c r="A3" s="49"/>
      <c r="B3" s="49"/>
      <c r="C3" s="49"/>
    </row>
    <row r="4" spans="1:3" x14ac:dyDescent="0.25">
      <c r="A4" s="49"/>
      <c r="B4" s="49"/>
      <c r="C4" s="49"/>
    </row>
    <row r="5" spans="1:3" x14ac:dyDescent="0.25">
      <c r="A5" s="49"/>
      <c r="B5" s="49"/>
      <c r="C5" s="49"/>
    </row>
    <row r="6" spans="1:3" x14ac:dyDescent="0.25">
      <c r="A6" s="49"/>
      <c r="B6" s="49"/>
      <c r="C6" s="49"/>
    </row>
    <row r="7" spans="1:3" x14ac:dyDescent="0.25">
      <c r="A7" s="49"/>
      <c r="B7" s="49"/>
      <c r="C7" s="49"/>
    </row>
    <row r="8" spans="1:3" x14ac:dyDescent="0.25">
      <c r="A8" s="47" t="s">
        <v>203</v>
      </c>
      <c r="B8" s="48"/>
      <c r="C8" s="46"/>
    </row>
    <row r="10" spans="1:3" ht="25.5" x14ac:dyDescent="0.25">
      <c r="A10" s="5" t="s">
        <v>0</v>
      </c>
      <c r="B10" s="5" t="s">
        <v>40</v>
      </c>
      <c r="C10" s="6" t="s">
        <v>39</v>
      </c>
    </row>
    <row r="11" spans="1:3" x14ac:dyDescent="0.25">
      <c r="A11" s="32" t="s">
        <v>41</v>
      </c>
      <c r="B11" s="8" t="s">
        <v>42</v>
      </c>
      <c r="C11" s="4">
        <v>0</v>
      </c>
    </row>
    <row r="12" spans="1:3" x14ac:dyDescent="0.25">
      <c r="A12" s="24"/>
      <c r="B12" s="18" t="s">
        <v>157</v>
      </c>
      <c r="C12" s="15">
        <v>0</v>
      </c>
    </row>
    <row r="13" spans="1:3" x14ac:dyDescent="0.25">
      <c r="A13" s="24"/>
      <c r="B13" s="18" t="s">
        <v>158</v>
      </c>
      <c r="C13" s="15">
        <v>0</v>
      </c>
    </row>
    <row r="14" spans="1:3" x14ac:dyDescent="0.25">
      <c r="A14" s="24"/>
      <c r="B14" s="18" t="s">
        <v>159</v>
      </c>
      <c r="C14" s="15">
        <v>0</v>
      </c>
    </row>
    <row r="15" spans="1:3" x14ac:dyDescent="0.25">
      <c r="A15" s="24"/>
      <c r="B15" s="18" t="s">
        <v>6</v>
      </c>
      <c r="C15" s="15">
        <v>0</v>
      </c>
    </row>
    <row r="16" spans="1:3" x14ac:dyDescent="0.25">
      <c r="A16" s="24"/>
      <c r="B16" s="18" t="s">
        <v>160</v>
      </c>
      <c r="C16" s="15">
        <v>0</v>
      </c>
    </row>
    <row r="17" spans="1:3" x14ac:dyDescent="0.25">
      <c r="A17" s="24"/>
      <c r="B17" s="18" t="s">
        <v>161</v>
      </c>
      <c r="C17" s="15">
        <v>0</v>
      </c>
    </row>
    <row r="18" spans="1:3" x14ac:dyDescent="0.25">
      <c r="A18" s="25"/>
      <c r="B18" s="18" t="s">
        <v>7</v>
      </c>
      <c r="C18" s="15">
        <v>0</v>
      </c>
    </row>
    <row r="19" spans="1:3" x14ac:dyDescent="0.25">
      <c r="A19" s="20"/>
      <c r="B19" s="19" t="str">
        <f>"Total "&amp;A11</f>
        <v>Total Printed Paper</v>
      </c>
      <c r="C19" s="3">
        <f>SUM(C11:C18)</f>
        <v>0</v>
      </c>
    </row>
    <row r="20" spans="1:3" x14ac:dyDescent="0.25">
      <c r="A20" s="29" t="s">
        <v>8</v>
      </c>
      <c r="B20" s="18" t="s">
        <v>162</v>
      </c>
      <c r="C20" s="15">
        <v>0</v>
      </c>
    </row>
    <row r="21" spans="1:3" x14ac:dyDescent="0.25">
      <c r="A21" s="24"/>
      <c r="B21" s="18" t="s">
        <v>163</v>
      </c>
      <c r="C21" s="15">
        <v>0</v>
      </c>
    </row>
    <row r="22" spans="1:3" x14ac:dyDescent="0.25">
      <c r="A22" s="24"/>
      <c r="B22" s="18" t="s">
        <v>164</v>
      </c>
      <c r="C22" s="15">
        <v>0</v>
      </c>
    </row>
    <row r="23" spans="1:3" x14ac:dyDescent="0.25">
      <c r="A23" s="24"/>
      <c r="B23" s="18" t="s">
        <v>165</v>
      </c>
      <c r="C23" s="15">
        <v>0</v>
      </c>
    </row>
    <row r="24" spans="1:3" x14ac:dyDescent="0.25">
      <c r="A24" s="24"/>
      <c r="B24" s="18" t="s">
        <v>47</v>
      </c>
      <c r="C24" s="15">
        <v>0</v>
      </c>
    </row>
    <row r="25" spans="1:3" x14ac:dyDescent="0.25">
      <c r="A25" s="24"/>
      <c r="B25" s="18" t="s">
        <v>166</v>
      </c>
      <c r="C25" s="15">
        <v>0</v>
      </c>
    </row>
    <row r="26" spans="1:3" x14ac:dyDescent="0.25">
      <c r="A26" s="24"/>
      <c r="B26" s="18" t="s">
        <v>167</v>
      </c>
      <c r="C26" s="15">
        <v>0</v>
      </c>
    </row>
    <row r="27" spans="1:3" x14ac:dyDescent="0.25">
      <c r="A27" s="24"/>
      <c r="B27" s="18" t="s">
        <v>12</v>
      </c>
      <c r="C27" s="15">
        <v>0</v>
      </c>
    </row>
    <row r="28" spans="1:3" x14ac:dyDescent="0.25">
      <c r="A28" s="25"/>
      <c r="B28" s="18" t="s">
        <v>13</v>
      </c>
      <c r="C28" s="15">
        <v>0</v>
      </c>
    </row>
    <row r="29" spans="1:3" x14ac:dyDescent="0.25">
      <c r="A29" s="20"/>
      <c r="B29" s="19" t="str">
        <f>"Total "&amp;A20</f>
        <v>Total Paper Packaging</v>
      </c>
      <c r="C29" s="3">
        <f>SUM(C20:C28)</f>
        <v>0</v>
      </c>
    </row>
    <row r="30" spans="1:3" x14ac:dyDescent="0.25">
      <c r="A30" s="29" t="s">
        <v>14</v>
      </c>
      <c r="B30" s="18" t="s">
        <v>168</v>
      </c>
      <c r="C30" s="15">
        <v>0</v>
      </c>
    </row>
    <row r="31" spans="1:3" x14ac:dyDescent="0.25">
      <c r="A31" s="24"/>
      <c r="B31" s="18" t="s">
        <v>169</v>
      </c>
      <c r="C31" s="15">
        <v>0</v>
      </c>
    </row>
    <row r="32" spans="1:3" x14ac:dyDescent="0.25">
      <c r="A32" s="24"/>
      <c r="B32" s="18" t="s">
        <v>170</v>
      </c>
      <c r="C32" s="15">
        <v>0</v>
      </c>
    </row>
    <row r="33" spans="1:3" x14ac:dyDescent="0.25">
      <c r="A33" s="24"/>
      <c r="B33" s="18" t="s">
        <v>171</v>
      </c>
      <c r="C33" s="15">
        <v>0</v>
      </c>
    </row>
    <row r="34" spans="1:3" x14ac:dyDescent="0.25">
      <c r="A34" s="24"/>
      <c r="B34" s="18" t="s">
        <v>172</v>
      </c>
      <c r="C34" s="15">
        <v>0</v>
      </c>
    </row>
    <row r="35" spans="1:3" x14ac:dyDescent="0.25">
      <c r="A35" s="24"/>
      <c r="B35" s="18" t="s">
        <v>173</v>
      </c>
      <c r="C35" s="15">
        <v>0</v>
      </c>
    </row>
    <row r="36" spans="1:3" x14ac:dyDescent="0.25">
      <c r="A36" s="24"/>
      <c r="B36" s="18" t="s">
        <v>174</v>
      </c>
      <c r="C36" s="15">
        <v>0</v>
      </c>
    </row>
    <row r="37" spans="1:3" x14ac:dyDescent="0.25">
      <c r="A37" s="24"/>
      <c r="B37" s="18" t="s">
        <v>175</v>
      </c>
      <c r="C37" s="15">
        <v>0</v>
      </c>
    </row>
    <row r="38" spans="1:3" x14ac:dyDescent="0.25">
      <c r="A38" s="24"/>
      <c r="B38" s="18" t="s">
        <v>176</v>
      </c>
      <c r="C38" s="15">
        <v>0</v>
      </c>
    </row>
    <row r="39" spans="1:3" x14ac:dyDescent="0.25">
      <c r="A39" s="24"/>
      <c r="B39" s="18" t="s">
        <v>177</v>
      </c>
      <c r="C39" s="15">
        <v>0</v>
      </c>
    </row>
    <row r="40" spans="1:3" x14ac:dyDescent="0.25">
      <c r="A40" s="24"/>
      <c r="B40" s="18" t="s">
        <v>178</v>
      </c>
      <c r="C40" s="15">
        <v>0</v>
      </c>
    </row>
    <row r="41" spans="1:3" x14ac:dyDescent="0.25">
      <c r="A41" s="24"/>
      <c r="B41" s="18" t="s">
        <v>179</v>
      </c>
      <c r="C41" s="15">
        <v>0</v>
      </c>
    </row>
    <row r="42" spans="1:3" x14ac:dyDescent="0.25">
      <c r="A42" s="24"/>
      <c r="B42" s="18" t="s">
        <v>180</v>
      </c>
      <c r="C42" s="15">
        <v>0</v>
      </c>
    </row>
    <row r="43" spans="1:3" x14ac:dyDescent="0.25">
      <c r="A43" s="24"/>
      <c r="B43" s="18" t="s">
        <v>23</v>
      </c>
      <c r="C43" s="15">
        <v>0</v>
      </c>
    </row>
    <row r="44" spans="1:3" x14ac:dyDescent="0.25">
      <c r="A44" s="24"/>
      <c r="B44" s="18" t="s">
        <v>24</v>
      </c>
      <c r="C44" s="15">
        <v>0</v>
      </c>
    </row>
    <row r="45" spans="1:3" x14ac:dyDescent="0.25">
      <c r="A45" s="24"/>
      <c r="B45" s="18" t="s">
        <v>181</v>
      </c>
      <c r="C45" s="15">
        <v>0</v>
      </c>
    </row>
    <row r="46" spans="1:3" x14ac:dyDescent="0.25">
      <c r="A46" s="24"/>
      <c r="B46" s="18" t="s">
        <v>182</v>
      </c>
      <c r="C46" s="15">
        <v>0</v>
      </c>
    </row>
    <row r="47" spans="1:3" x14ac:dyDescent="0.25">
      <c r="A47" s="24"/>
      <c r="B47" s="18" t="s">
        <v>183</v>
      </c>
      <c r="C47" s="15">
        <v>0</v>
      </c>
    </row>
    <row r="48" spans="1:3" x14ac:dyDescent="0.25">
      <c r="A48" s="24"/>
      <c r="B48" s="18" t="s">
        <v>184</v>
      </c>
      <c r="C48" s="15">
        <v>0</v>
      </c>
    </row>
    <row r="49" spans="1:3" x14ac:dyDescent="0.25">
      <c r="A49" s="24"/>
      <c r="B49" s="18" t="s">
        <v>185</v>
      </c>
      <c r="C49" s="15">
        <v>0</v>
      </c>
    </row>
    <row r="50" spans="1:3" x14ac:dyDescent="0.25">
      <c r="A50" s="24"/>
      <c r="B50" s="18" t="s">
        <v>186</v>
      </c>
      <c r="C50" s="15">
        <v>0</v>
      </c>
    </row>
    <row r="51" spans="1:3" x14ac:dyDescent="0.25">
      <c r="A51" s="25"/>
      <c r="B51" s="18" t="s">
        <v>187</v>
      </c>
      <c r="C51" s="15">
        <v>0</v>
      </c>
    </row>
    <row r="52" spans="1:3" x14ac:dyDescent="0.25">
      <c r="A52" s="20"/>
      <c r="B52" s="19" t="str">
        <f>"Total "&amp;A30</f>
        <v>Total Plastic Packaging</v>
      </c>
      <c r="C52" s="3">
        <f>SUM(C30:C51)</f>
        <v>0</v>
      </c>
    </row>
    <row r="53" spans="1:3" x14ac:dyDescent="0.25">
      <c r="A53" s="29" t="s">
        <v>71</v>
      </c>
      <c r="B53" s="18" t="s">
        <v>29</v>
      </c>
      <c r="C53" s="15">
        <v>0</v>
      </c>
    </row>
    <row r="54" spans="1:3" x14ac:dyDescent="0.25">
      <c r="A54" s="24"/>
      <c r="B54" s="18" t="s">
        <v>30</v>
      </c>
      <c r="C54" s="15">
        <v>0</v>
      </c>
    </row>
    <row r="55" spans="1:3" x14ac:dyDescent="0.25">
      <c r="A55" s="24"/>
      <c r="B55" s="18" t="s">
        <v>188</v>
      </c>
      <c r="C55" s="15">
        <v>0</v>
      </c>
    </row>
    <row r="56" spans="1:3" x14ac:dyDescent="0.25">
      <c r="A56" s="25"/>
      <c r="B56" s="18" t="s">
        <v>189</v>
      </c>
      <c r="C56" s="15">
        <v>0</v>
      </c>
    </row>
    <row r="57" spans="1:3" x14ac:dyDescent="0.25">
      <c r="A57" s="20"/>
      <c r="B57" s="19" t="str">
        <f>"Total "&amp;A53</f>
        <v>Total Steel Packaging</v>
      </c>
      <c r="C57" s="3">
        <f>SUM(C53:C56)</f>
        <v>0</v>
      </c>
    </row>
    <row r="58" spans="1:3" x14ac:dyDescent="0.25">
      <c r="A58" s="29" t="s">
        <v>32</v>
      </c>
      <c r="B58" s="18" t="s">
        <v>190</v>
      </c>
      <c r="C58" s="15">
        <v>0</v>
      </c>
    </row>
    <row r="59" spans="1:3" x14ac:dyDescent="0.25">
      <c r="A59" s="24"/>
      <c r="B59" s="18" t="s">
        <v>191</v>
      </c>
      <c r="C59" s="15">
        <v>0</v>
      </c>
    </row>
    <row r="60" spans="1:3" x14ac:dyDescent="0.25">
      <c r="A60" s="24"/>
      <c r="B60" s="18" t="s">
        <v>192</v>
      </c>
      <c r="C60" s="15">
        <v>0</v>
      </c>
    </row>
    <row r="61" spans="1:3" x14ac:dyDescent="0.25">
      <c r="A61" s="25"/>
      <c r="B61" s="18" t="s">
        <v>35</v>
      </c>
      <c r="C61" s="15">
        <v>0</v>
      </c>
    </row>
    <row r="62" spans="1:3" x14ac:dyDescent="0.25">
      <c r="A62" s="20"/>
      <c r="B62" s="19" t="str">
        <f>"Total "&amp;A58</f>
        <v>Total Aluminium Packaging</v>
      </c>
      <c r="C62" s="3">
        <f>SUM(C58:C61)</f>
        <v>0</v>
      </c>
    </row>
    <row r="63" spans="1:3" x14ac:dyDescent="0.25">
      <c r="A63" s="29" t="s">
        <v>36</v>
      </c>
      <c r="B63" s="18" t="s">
        <v>193</v>
      </c>
      <c r="C63" s="15">
        <v>0</v>
      </c>
    </row>
    <row r="64" spans="1:3" x14ac:dyDescent="0.25">
      <c r="A64" s="24"/>
      <c r="B64" s="18" t="s">
        <v>194</v>
      </c>
      <c r="C64" s="15">
        <v>0</v>
      </c>
    </row>
    <row r="65" spans="1:3" x14ac:dyDescent="0.25">
      <c r="A65" s="24"/>
      <c r="B65" s="18" t="s">
        <v>195</v>
      </c>
      <c r="C65" s="15">
        <v>0</v>
      </c>
    </row>
    <row r="66" spans="1:3" x14ac:dyDescent="0.25">
      <c r="A66" s="25"/>
      <c r="B66" s="18" t="s">
        <v>196</v>
      </c>
      <c r="C66" s="15">
        <v>0</v>
      </c>
    </row>
    <row r="67" spans="1:3" x14ac:dyDescent="0.25">
      <c r="A67" s="20"/>
      <c r="B67" s="19" t="str">
        <f>"Total "&amp;A63</f>
        <v>Total Glass Packaging</v>
      </c>
      <c r="C67" s="3">
        <f>SUM(C63:C66)</f>
        <v>0</v>
      </c>
    </row>
    <row r="68" spans="1:3" x14ac:dyDescent="0.25">
      <c r="A68" s="20"/>
      <c r="B68" s="12" t="str">
        <f>"Total "&amp;A66</f>
        <v xml:space="preserve">Total </v>
      </c>
      <c r="C68" s="3">
        <f>SUM(C67,C62,C57,C52,C29,C19)</f>
        <v>0</v>
      </c>
    </row>
  </sheetData>
  <mergeCells count="1">
    <mergeCell ref="A1:C7"/>
  </mergeCells>
  <printOptions horizontalCentered="1"/>
  <pageMargins left="0.45" right="0.45" top="0.75" bottom="0.75" header="0.3" footer="0.3"/>
  <pageSetup fitToHeight="0" orientation="landscape" r:id="rId1"/>
  <headerFooter>
    <oddHeader>&amp;R&amp;8&amp;D (&amp;T)</oddHeader>
    <oddFooter>&amp;L&amp;8&amp;A&amp;C&amp;"-,Bold"&amp;8Canadian Stewardship Services Alliance (CSSA)&amp;R&amp;8&amp;P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workbookViewId="0">
      <selection sqref="A1:C7"/>
    </sheetView>
  </sheetViews>
  <sheetFormatPr defaultRowHeight="15" x14ac:dyDescent="0.25"/>
  <cols>
    <col min="1" max="1" width="20.140625" bestFit="1" customWidth="1"/>
    <col min="2" max="2" width="80.7109375" customWidth="1"/>
    <col min="3" max="3" width="12.7109375" customWidth="1"/>
  </cols>
  <sheetData>
    <row r="1" spans="1:3" x14ac:dyDescent="0.25">
      <c r="A1" s="49"/>
      <c r="B1" s="49"/>
      <c r="C1" s="49"/>
    </row>
    <row r="2" spans="1:3" x14ac:dyDescent="0.25">
      <c r="A2" s="49"/>
      <c r="B2" s="49"/>
      <c r="C2" s="49"/>
    </row>
    <row r="3" spans="1:3" x14ac:dyDescent="0.25">
      <c r="A3" s="49"/>
      <c r="B3" s="49"/>
      <c r="C3" s="49"/>
    </row>
    <row r="4" spans="1:3" x14ac:dyDescent="0.25">
      <c r="A4" s="49"/>
      <c r="B4" s="49"/>
      <c r="C4" s="49"/>
    </row>
    <row r="5" spans="1:3" x14ac:dyDescent="0.25">
      <c r="A5" s="49"/>
      <c r="B5" s="49"/>
      <c r="C5" s="49"/>
    </row>
    <row r="6" spans="1:3" x14ac:dyDescent="0.25">
      <c r="A6" s="49"/>
      <c r="B6" s="49"/>
      <c r="C6" s="49"/>
    </row>
    <row r="7" spans="1:3" x14ac:dyDescent="0.25">
      <c r="A7" s="49"/>
      <c r="B7" s="49"/>
      <c r="C7" s="49"/>
    </row>
    <row r="8" spans="1:3" x14ac:dyDescent="0.25">
      <c r="A8" s="47" t="s">
        <v>203</v>
      </c>
      <c r="B8" s="48"/>
      <c r="C8" s="46"/>
    </row>
    <row r="10" spans="1:3" ht="25.5" x14ac:dyDescent="0.25">
      <c r="A10" s="5" t="s">
        <v>0</v>
      </c>
      <c r="B10" s="5" t="s">
        <v>40</v>
      </c>
      <c r="C10" s="6" t="s">
        <v>39</v>
      </c>
    </row>
    <row r="11" spans="1:3" x14ac:dyDescent="0.25">
      <c r="A11" s="32" t="s">
        <v>41</v>
      </c>
      <c r="B11" s="8" t="s">
        <v>42</v>
      </c>
      <c r="C11" s="4">
        <v>0</v>
      </c>
    </row>
    <row r="12" spans="1:3" x14ac:dyDescent="0.25">
      <c r="A12" s="37"/>
      <c r="B12" s="18" t="s">
        <v>157</v>
      </c>
      <c r="C12" s="26">
        <v>0</v>
      </c>
    </row>
    <row r="13" spans="1:3" x14ac:dyDescent="0.25">
      <c r="A13" s="37"/>
      <c r="B13" s="18" t="s">
        <v>158</v>
      </c>
      <c r="C13" s="26">
        <v>0</v>
      </c>
    </row>
    <row r="14" spans="1:3" x14ac:dyDescent="0.25">
      <c r="A14" s="37"/>
      <c r="B14" s="18" t="s">
        <v>159</v>
      </c>
      <c r="C14" s="26">
        <v>0</v>
      </c>
    </row>
    <row r="15" spans="1:3" x14ac:dyDescent="0.25">
      <c r="A15" s="37"/>
      <c r="B15" s="18" t="s">
        <v>6</v>
      </c>
      <c r="C15" s="26">
        <v>0</v>
      </c>
    </row>
    <row r="16" spans="1:3" x14ac:dyDescent="0.25">
      <c r="A16" s="37"/>
      <c r="B16" s="18" t="s">
        <v>160</v>
      </c>
      <c r="C16" s="26">
        <v>0</v>
      </c>
    </row>
    <row r="17" spans="1:3" x14ac:dyDescent="0.25">
      <c r="A17" s="37"/>
      <c r="B17" s="18" t="s">
        <v>197</v>
      </c>
      <c r="C17" s="26">
        <v>0</v>
      </c>
    </row>
    <row r="18" spans="1:3" x14ac:dyDescent="0.25">
      <c r="A18" s="38"/>
      <c r="B18" s="18" t="s">
        <v>7</v>
      </c>
      <c r="C18" s="26">
        <v>0</v>
      </c>
    </row>
    <row r="19" spans="1:3" x14ac:dyDescent="0.25">
      <c r="A19" s="20"/>
      <c r="B19" s="19" t="str">
        <f>"Total "&amp;A11</f>
        <v>Total Printed Paper</v>
      </c>
      <c r="C19" s="3">
        <f>SUM(C11:C18)</f>
        <v>0</v>
      </c>
    </row>
    <row r="20" spans="1:3" x14ac:dyDescent="0.25">
      <c r="A20" s="29" t="s">
        <v>8</v>
      </c>
      <c r="B20" s="18" t="s">
        <v>162</v>
      </c>
      <c r="C20" s="26">
        <v>0</v>
      </c>
    </row>
    <row r="21" spans="1:3" x14ac:dyDescent="0.25">
      <c r="A21" s="24"/>
      <c r="B21" s="18" t="s">
        <v>163</v>
      </c>
      <c r="C21" s="26">
        <v>0</v>
      </c>
    </row>
    <row r="22" spans="1:3" x14ac:dyDescent="0.25">
      <c r="A22" s="24"/>
      <c r="B22" s="18" t="s">
        <v>164</v>
      </c>
      <c r="C22" s="26">
        <v>0</v>
      </c>
    </row>
    <row r="23" spans="1:3" x14ac:dyDescent="0.25">
      <c r="A23" s="24"/>
      <c r="B23" s="18" t="s">
        <v>165</v>
      </c>
      <c r="C23" s="26">
        <v>0</v>
      </c>
    </row>
    <row r="24" spans="1:3" x14ac:dyDescent="0.25">
      <c r="A24" s="24"/>
      <c r="B24" s="18" t="s">
        <v>47</v>
      </c>
      <c r="C24" s="26">
        <v>0</v>
      </c>
    </row>
    <row r="25" spans="1:3" x14ac:dyDescent="0.25">
      <c r="A25" s="24"/>
      <c r="B25" s="18" t="s">
        <v>166</v>
      </c>
      <c r="C25" s="27">
        <v>0</v>
      </c>
    </row>
    <row r="26" spans="1:3" x14ac:dyDescent="0.25">
      <c r="A26" s="24"/>
      <c r="B26" s="18" t="s">
        <v>167</v>
      </c>
      <c r="C26" s="27">
        <v>0</v>
      </c>
    </row>
    <row r="27" spans="1:3" x14ac:dyDescent="0.25">
      <c r="A27" s="24"/>
      <c r="B27" s="18" t="s">
        <v>12</v>
      </c>
      <c r="C27" s="27">
        <v>0</v>
      </c>
    </row>
    <row r="28" spans="1:3" x14ac:dyDescent="0.25">
      <c r="A28" s="25"/>
      <c r="B28" s="18" t="s">
        <v>13</v>
      </c>
      <c r="C28" s="27">
        <v>0</v>
      </c>
    </row>
    <row r="29" spans="1:3" x14ac:dyDescent="0.25">
      <c r="A29" s="20"/>
      <c r="B29" s="19" t="str">
        <f>"Total "&amp;A20</f>
        <v>Total Paper Packaging</v>
      </c>
      <c r="C29" s="3">
        <f>SUM(C20:C28)</f>
        <v>0</v>
      </c>
    </row>
    <row r="30" spans="1:3" x14ac:dyDescent="0.25">
      <c r="A30" s="39" t="s">
        <v>14</v>
      </c>
      <c r="B30" s="18" t="s">
        <v>168</v>
      </c>
      <c r="C30" s="15">
        <v>0</v>
      </c>
    </row>
    <row r="31" spans="1:3" x14ac:dyDescent="0.25">
      <c r="A31" s="40"/>
      <c r="B31" s="18" t="s">
        <v>169</v>
      </c>
      <c r="C31" s="15">
        <v>0</v>
      </c>
    </row>
    <row r="32" spans="1:3" x14ac:dyDescent="0.25">
      <c r="A32" s="40"/>
      <c r="B32" s="18" t="s">
        <v>170</v>
      </c>
      <c r="C32" s="28">
        <v>0</v>
      </c>
    </row>
    <row r="33" spans="1:3" x14ac:dyDescent="0.25">
      <c r="A33" s="40"/>
      <c r="B33" s="18" t="s">
        <v>171</v>
      </c>
      <c r="C33" s="15">
        <v>0</v>
      </c>
    </row>
    <row r="34" spans="1:3" x14ac:dyDescent="0.25">
      <c r="A34" s="40"/>
      <c r="B34" s="18" t="s">
        <v>172</v>
      </c>
      <c r="C34" s="15">
        <v>0</v>
      </c>
    </row>
    <row r="35" spans="1:3" x14ac:dyDescent="0.25">
      <c r="A35" s="40"/>
      <c r="B35" s="18" t="s">
        <v>173</v>
      </c>
      <c r="C35" s="15">
        <v>0</v>
      </c>
    </row>
    <row r="36" spans="1:3" x14ac:dyDescent="0.25">
      <c r="A36" s="40"/>
      <c r="B36" s="18" t="s">
        <v>174</v>
      </c>
      <c r="C36" s="15">
        <v>0</v>
      </c>
    </row>
    <row r="37" spans="1:3" x14ac:dyDescent="0.25">
      <c r="A37" s="40"/>
      <c r="B37" s="18" t="s">
        <v>175</v>
      </c>
      <c r="C37" s="15">
        <v>0</v>
      </c>
    </row>
    <row r="38" spans="1:3" x14ac:dyDescent="0.25">
      <c r="A38" s="40"/>
      <c r="B38" s="18" t="s">
        <v>176</v>
      </c>
      <c r="C38" s="15">
        <v>0</v>
      </c>
    </row>
    <row r="39" spans="1:3" x14ac:dyDescent="0.25">
      <c r="A39" s="40"/>
      <c r="B39" s="18" t="s">
        <v>177</v>
      </c>
      <c r="C39" s="15">
        <v>0</v>
      </c>
    </row>
    <row r="40" spans="1:3" x14ac:dyDescent="0.25">
      <c r="A40" s="40"/>
      <c r="B40" s="18" t="s">
        <v>178</v>
      </c>
      <c r="C40" s="28">
        <v>0</v>
      </c>
    </row>
    <row r="41" spans="1:3" x14ac:dyDescent="0.25">
      <c r="A41" s="40"/>
      <c r="B41" s="18" t="s">
        <v>179</v>
      </c>
      <c r="C41" s="15">
        <v>0</v>
      </c>
    </row>
    <row r="42" spans="1:3" x14ac:dyDescent="0.25">
      <c r="A42" s="40"/>
      <c r="B42" s="18" t="s">
        <v>180</v>
      </c>
      <c r="C42" s="15">
        <v>0</v>
      </c>
    </row>
    <row r="43" spans="1:3" x14ac:dyDescent="0.25">
      <c r="A43" s="40"/>
      <c r="B43" s="18" t="s">
        <v>23</v>
      </c>
      <c r="C43" s="15">
        <v>0</v>
      </c>
    </row>
    <row r="44" spans="1:3" x14ac:dyDescent="0.25">
      <c r="A44" s="40"/>
      <c r="B44" s="18" t="s">
        <v>24</v>
      </c>
      <c r="C44" s="15">
        <v>0</v>
      </c>
    </row>
    <row r="45" spans="1:3" x14ac:dyDescent="0.25">
      <c r="A45" s="40"/>
      <c r="B45" s="18" t="s">
        <v>181</v>
      </c>
      <c r="C45" s="15">
        <v>0</v>
      </c>
    </row>
    <row r="46" spans="1:3" x14ac:dyDescent="0.25">
      <c r="A46" s="40"/>
      <c r="B46" s="18" t="s">
        <v>182</v>
      </c>
      <c r="C46" s="15">
        <v>0</v>
      </c>
    </row>
    <row r="47" spans="1:3" x14ac:dyDescent="0.25">
      <c r="A47" s="40"/>
      <c r="B47" s="18" t="s">
        <v>183</v>
      </c>
      <c r="C47" s="15">
        <v>0</v>
      </c>
    </row>
    <row r="48" spans="1:3" x14ac:dyDescent="0.25">
      <c r="A48" s="40"/>
      <c r="B48" s="18" t="s">
        <v>184</v>
      </c>
      <c r="C48" s="15">
        <v>0</v>
      </c>
    </row>
    <row r="49" spans="1:3" x14ac:dyDescent="0.25">
      <c r="A49" s="40"/>
      <c r="B49" s="18" t="s">
        <v>185</v>
      </c>
      <c r="C49" s="15">
        <v>0</v>
      </c>
    </row>
    <row r="50" spans="1:3" x14ac:dyDescent="0.25">
      <c r="A50" s="40"/>
      <c r="B50" s="18" t="s">
        <v>186</v>
      </c>
      <c r="C50" s="15">
        <v>0</v>
      </c>
    </row>
    <row r="51" spans="1:3" x14ac:dyDescent="0.25">
      <c r="A51" s="41"/>
      <c r="B51" s="18" t="s">
        <v>187</v>
      </c>
      <c r="C51" s="15">
        <v>0</v>
      </c>
    </row>
    <row r="52" spans="1:3" x14ac:dyDescent="0.25">
      <c r="A52" s="20"/>
      <c r="B52" s="19" t="str">
        <f>"Total "&amp;A30</f>
        <v>Total Plastic Packaging</v>
      </c>
      <c r="C52" s="3">
        <f>SUM(C30:C51)</f>
        <v>0</v>
      </c>
    </row>
    <row r="53" spans="1:3" x14ac:dyDescent="0.25">
      <c r="A53" s="39" t="s">
        <v>71</v>
      </c>
      <c r="B53" s="18" t="s">
        <v>29</v>
      </c>
      <c r="C53" s="15">
        <v>0</v>
      </c>
    </row>
    <row r="54" spans="1:3" x14ac:dyDescent="0.25">
      <c r="A54" s="40"/>
      <c r="B54" s="18" t="s">
        <v>30</v>
      </c>
      <c r="C54" s="15">
        <v>0</v>
      </c>
    </row>
    <row r="55" spans="1:3" x14ac:dyDescent="0.25">
      <c r="A55" s="40"/>
      <c r="B55" s="18" t="s">
        <v>188</v>
      </c>
      <c r="C55" s="28">
        <v>0</v>
      </c>
    </row>
    <row r="56" spans="1:3" x14ac:dyDescent="0.25">
      <c r="A56" s="41"/>
      <c r="B56" s="18" t="s">
        <v>189</v>
      </c>
      <c r="C56" s="15">
        <v>0</v>
      </c>
    </row>
    <row r="57" spans="1:3" x14ac:dyDescent="0.25">
      <c r="A57" s="20"/>
      <c r="B57" s="19" t="str">
        <f>"Total "&amp;A53</f>
        <v>Total Steel Packaging</v>
      </c>
      <c r="C57" s="3">
        <f>SUM(C53:C56)</f>
        <v>0</v>
      </c>
    </row>
    <row r="58" spans="1:3" x14ac:dyDescent="0.25">
      <c r="A58" s="29" t="s">
        <v>32</v>
      </c>
      <c r="B58" s="18" t="s">
        <v>190</v>
      </c>
      <c r="C58" s="15">
        <v>0</v>
      </c>
    </row>
    <row r="59" spans="1:3" x14ac:dyDescent="0.25">
      <c r="A59" s="24"/>
      <c r="B59" s="18" t="s">
        <v>191</v>
      </c>
      <c r="C59" s="15">
        <v>0</v>
      </c>
    </row>
    <row r="60" spans="1:3" x14ac:dyDescent="0.25">
      <c r="A60" s="24"/>
      <c r="B60" s="18" t="s">
        <v>192</v>
      </c>
      <c r="C60" s="28">
        <v>0</v>
      </c>
    </row>
    <row r="61" spans="1:3" x14ac:dyDescent="0.25">
      <c r="A61" s="25"/>
      <c r="B61" s="18" t="s">
        <v>35</v>
      </c>
      <c r="C61" s="15">
        <v>0</v>
      </c>
    </row>
    <row r="62" spans="1:3" x14ac:dyDescent="0.25">
      <c r="A62" s="20"/>
      <c r="B62" s="19" t="str">
        <f>"Total "&amp;A58</f>
        <v>Total Aluminium Packaging</v>
      </c>
      <c r="C62" s="3">
        <f>SUM(C58:C61)</f>
        <v>0</v>
      </c>
    </row>
    <row r="63" spans="1:3" x14ac:dyDescent="0.25">
      <c r="A63" s="29" t="s">
        <v>36</v>
      </c>
      <c r="B63" s="18" t="s">
        <v>193</v>
      </c>
      <c r="C63" s="15">
        <v>0</v>
      </c>
    </row>
    <row r="64" spans="1:3" x14ac:dyDescent="0.25">
      <c r="A64" s="24"/>
      <c r="B64" s="18" t="s">
        <v>194</v>
      </c>
      <c r="C64" s="15">
        <v>0</v>
      </c>
    </row>
    <row r="65" spans="1:3" x14ac:dyDescent="0.25">
      <c r="A65" s="24"/>
      <c r="B65" s="18" t="s">
        <v>195</v>
      </c>
      <c r="C65" s="28">
        <v>0</v>
      </c>
    </row>
    <row r="66" spans="1:3" x14ac:dyDescent="0.25">
      <c r="A66" s="17"/>
      <c r="B66" s="18" t="s">
        <v>196</v>
      </c>
      <c r="C66" s="15">
        <v>0</v>
      </c>
    </row>
    <row r="67" spans="1:3" x14ac:dyDescent="0.25">
      <c r="A67" s="20"/>
      <c r="B67" s="19" t="str">
        <f>"Total "&amp;A63</f>
        <v>Total Glass Packaging</v>
      </c>
      <c r="C67" s="3">
        <f>SUM(C63:C66)</f>
        <v>0</v>
      </c>
    </row>
    <row r="68" spans="1:3" x14ac:dyDescent="0.25">
      <c r="A68" s="20"/>
      <c r="B68" s="12" t="str">
        <f>"Total "&amp;A66</f>
        <v xml:space="preserve">Total </v>
      </c>
      <c r="C68" s="3">
        <f>SUM(C67,C62,C57,C52,C29,C19)</f>
        <v>0</v>
      </c>
    </row>
  </sheetData>
  <mergeCells count="1">
    <mergeCell ref="A1:C7"/>
  </mergeCells>
  <printOptions horizontalCentered="1"/>
  <pageMargins left="0.45" right="0.45" top="0.75" bottom="0.75" header="0.3" footer="0.3"/>
  <pageSetup fitToHeight="0" orientation="landscape" r:id="rId1"/>
  <headerFooter>
    <oddHeader>&amp;R&amp;8&amp;D (&amp;T)</oddHeader>
    <oddFooter>&amp;L&amp;8&amp;A&amp;C&amp;"-,Bold"&amp;8Canadian Stewardship Services Alliance (CSSA)&amp;R&amp;8&amp;P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SO</vt:lpstr>
      <vt:lpstr>MMSM</vt:lpstr>
      <vt:lpstr>MMSW</vt:lpstr>
      <vt:lpstr>Recycle BC</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Di Bartolomeo</dc:creator>
  <cp:lastModifiedBy>Andrew Kondraski</cp:lastModifiedBy>
  <dcterms:created xsi:type="dcterms:W3CDTF">2019-02-05T17:42:48Z</dcterms:created>
  <dcterms:modified xsi:type="dcterms:W3CDTF">2019-02-25T15:32:25Z</dcterms:modified>
</cp:coreProperties>
</file>